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ialogsheets/sheet1.xml" ContentType="application/vnd.openxmlformats-officedocument.spreadsheetml.dialogsheet+xml"/>
  <Override PartName="/xl/worksheets/sheet11.xml" ContentType="application/vnd.openxmlformats-officedocument.spreadsheetml.worksheet+xml"/>
  <Override PartName="/xl/worksheets/sheet12.xml" ContentType="application/vnd.openxmlformats-officedocument.spreadsheetml.worksheet+xml"/>
  <Override PartName="/xl/dialogsheets/sheet2.xml" ContentType="application/vnd.openxmlformats-officedocument.spreadsheetml.dialog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J:\Service Centers\Service Center Admin\Review Forms Current\Rate Development Worksheets\Current RDW's as of 2-15-23\"/>
    </mc:Choice>
  </mc:AlternateContent>
  <xr:revisionPtr revIDLastSave="0" documentId="13_ncr:1_{82F6C58C-D2FE-418F-9AA9-3CD8BFC2712B}" xr6:coauthVersionLast="47" xr6:coauthVersionMax="47" xr10:uidLastSave="{00000000-0000-0000-0000-000000000000}"/>
  <workbookProtection workbookAlgorithmName="SHA-512" workbookHashValue="srPgMuB/NsyvXOhuJnGIxalXogMO9d/31UMX7aeoWD2gl0MKbRQ4jks7Z7Ut5aKB26O1vgN5P+siYvDpHS2FIA==" workbookSaltValue="jB191yb+tN7zZJmb9zZF0w==" workbookSpinCount="100000" lockStructure="1"/>
  <bookViews>
    <workbookView xWindow="-120" yWindow="-120" windowWidth="29040" windowHeight="15840" tabRatio="831" xr2:uid="{00000000-000D-0000-FFFF-FFFF00000000}"/>
  </bookViews>
  <sheets>
    <sheet name="ReOp1-Main Worksheet" sheetId="2" r:id="rId1"/>
    <sheet name="ReOp2-Personnel-Salary &amp; Benefi" sheetId="6" r:id="rId2"/>
    <sheet name="ReOp2A-Personnel-Fringe" sheetId="7" state="hidden" r:id="rId3"/>
    <sheet name="ReOp3-Supplies" sheetId="8" r:id="rId4"/>
    <sheet name="ReOp4-Maint Cont" sheetId="10" r:id="rId5"/>
    <sheet name="ReOp5-Other Dir Costs" sheetId="11" r:id="rId6"/>
    <sheet name="ReOp6-Equip Depr" sheetId="12" r:id="rId7"/>
    <sheet name="ReOp6A-Equip Depr Alloc" sheetId="13" r:id="rId8"/>
    <sheet name="ReOp6B-Depr Sched" sheetId="20" r:id="rId9"/>
    <sheet name="ReOp7-Subsidies" sheetId="5" r:id="rId10"/>
    <sheet name="Object Code Dialog" sheetId="15" state="hidden" r:id="rId11"/>
    <sheet name="Object Code Module" sheetId="16" state="veryHidden" r:id="rId12"/>
    <sheet name="Object Codes" sheetId="17" state="hidden" r:id="rId13"/>
    <sheet name="Print Selection Dialog" sheetId="18" state="hidden" r:id="rId14"/>
    <sheet name="Macros" sheetId="19" state="veryHidden" r:id="rId15"/>
  </sheets>
  <definedNames>
    <definedName name="Communication">'Object Codes'!$A$147:$A$153</definedName>
    <definedName name="Consultants">'Object Codes'!$A$118:$A$125</definedName>
    <definedName name="DirectCosts">'Object Codes'!$A$118:$A$153</definedName>
    <definedName name="DirectOtherR1">'ReOp5-Other Dir Costs'!$E$44</definedName>
    <definedName name="DirectOtherR10">'ReOp5-Other Dir Costs'!$W$44</definedName>
    <definedName name="DirectOtherR11">'ReOp5-Other Dir Costs'!$Y$44</definedName>
    <definedName name="DirectOtherR12">'ReOp5-Other Dir Costs'!$AA$44</definedName>
    <definedName name="DirectOtherR13">'ReOp5-Other Dir Costs'!$AC$44</definedName>
    <definedName name="DirectOtherR14">'ReOp5-Other Dir Costs'!$AE$44</definedName>
    <definedName name="DirectOtherR15">'ReOp5-Other Dir Costs'!$AG$44</definedName>
    <definedName name="DirectOtherR16">'ReOp5-Other Dir Costs'!$AI$44</definedName>
    <definedName name="DirectOtherR17">'ReOp5-Other Dir Costs'!$AK$44</definedName>
    <definedName name="DirectOtherR18">'ReOp5-Other Dir Costs'!$AM$44</definedName>
    <definedName name="DirectOtherR19">'ReOp5-Other Dir Costs'!$AO$44</definedName>
    <definedName name="DirectOtherR2">'ReOp5-Other Dir Costs'!$G$44</definedName>
    <definedName name="DirectOtherR20">'ReOp5-Other Dir Costs'!$AQ$44</definedName>
    <definedName name="DirectOtherR21">'ReOp5-Other Dir Costs'!$AS$44</definedName>
    <definedName name="DirectOtherR22">'ReOp5-Other Dir Costs'!$AU$44</definedName>
    <definedName name="DirectOtherR23">'ReOp5-Other Dir Costs'!$AW$44</definedName>
    <definedName name="DirectOtherR24">'ReOp5-Other Dir Costs'!$AY$44</definedName>
    <definedName name="DirectOtherR25">'ReOp5-Other Dir Costs'!$BA$44</definedName>
    <definedName name="DirectOtherR26">'ReOp5-Other Dir Costs'!$BC$44</definedName>
    <definedName name="DirectOtherR27">'ReOp5-Other Dir Costs'!$BE$44</definedName>
    <definedName name="DirectOtherR28">'ReOp5-Other Dir Costs'!$BG$44</definedName>
    <definedName name="DirectOtherR29">'ReOp5-Other Dir Costs'!$BI$44</definedName>
    <definedName name="DirectOtherR3">'ReOp5-Other Dir Costs'!$I$44</definedName>
    <definedName name="DirectOtherR30">'ReOp5-Other Dir Costs'!$BK$44</definedName>
    <definedName name="DirectOtherR4">'ReOp5-Other Dir Costs'!$K$44</definedName>
    <definedName name="DirectOtherR5">'ReOp5-Other Dir Costs'!$M$44</definedName>
    <definedName name="DirectOtherR6">'ReOp5-Other Dir Costs'!$O$44</definedName>
    <definedName name="DirectOtherR7">'ReOp5-Other Dir Costs'!$Q$44</definedName>
    <definedName name="DirectOtherR8">'ReOp5-Other Dir Costs'!$S$44</definedName>
    <definedName name="DirectOtherR9">'ReOp5-Other Dir Costs'!$U$44</definedName>
    <definedName name="DireectOtherR15">'ReOp5-Other Dir Costs'!$AG$44</definedName>
    <definedName name="EquipAllocR1" localSheetId="7">'ReOp6A-Equip Depr Alloc'!$E$53</definedName>
    <definedName name="EquipAllocR1">'ReOp6A-Equip Depr Alloc'!$E$53</definedName>
    <definedName name="EquipAllocR10">'ReOp6A-Equip Depr Alloc'!$W$53</definedName>
    <definedName name="EquipAllocR11">'ReOp6A-Equip Depr Alloc'!$Y$53</definedName>
    <definedName name="EquipAllocR12">'ReOp6A-Equip Depr Alloc'!$AA$53</definedName>
    <definedName name="EquipAllocR13">'ReOp6A-Equip Depr Alloc'!$AC$53</definedName>
    <definedName name="EquipAllocR14">'ReOp6A-Equip Depr Alloc'!$AE$53</definedName>
    <definedName name="EquipAllocR15">'ReOp6A-Equip Depr Alloc'!$AG$53</definedName>
    <definedName name="EquipAllocR16">'ReOp6A-Equip Depr Alloc'!$AI$53</definedName>
    <definedName name="EquipAllocR17">'ReOp6A-Equip Depr Alloc'!$AK$53</definedName>
    <definedName name="EquipAllocR18">'ReOp6A-Equip Depr Alloc'!$AM$53</definedName>
    <definedName name="EquipAllocR19">'ReOp6A-Equip Depr Alloc'!$AO$53</definedName>
    <definedName name="EquipAllocR2" localSheetId="7">'ReOp6A-Equip Depr Alloc'!$G$53</definedName>
    <definedName name="EquipAllocR2">'ReOp6A-Equip Depr Alloc'!$G$53</definedName>
    <definedName name="EquipAllocR20">'ReOp6A-Equip Depr Alloc'!$AQ$53</definedName>
    <definedName name="EquipAllocR21">'ReOp6A-Equip Depr Alloc'!$AS$53</definedName>
    <definedName name="EquipAllocR22">'ReOp6A-Equip Depr Alloc'!$AU$53</definedName>
    <definedName name="EquipAllocR23">'ReOp6A-Equip Depr Alloc'!$AW$53</definedName>
    <definedName name="EquipAllocR24">'ReOp6A-Equip Depr Alloc'!$AY$53</definedName>
    <definedName name="EquipAllocR25">'ReOp6A-Equip Depr Alloc'!$BA$53</definedName>
    <definedName name="EquipAllocR26">'ReOp6A-Equip Depr Alloc'!$BC$53</definedName>
    <definedName name="EquipAllocR27">'ReOp6A-Equip Depr Alloc'!$BE$53</definedName>
    <definedName name="EquipAllocR28">'ReOp6A-Equip Depr Alloc'!$BG$53</definedName>
    <definedName name="EquipAllocR29">'ReOp6A-Equip Depr Alloc'!$BI$53</definedName>
    <definedName name="EquipAllocR3" localSheetId="7">'ReOp6A-Equip Depr Alloc'!$I$53</definedName>
    <definedName name="EquipAllocR3">'ReOp6A-Equip Depr Alloc'!$I$53</definedName>
    <definedName name="EquipAllocR30">'ReOp6A-Equip Depr Alloc'!$BK$53</definedName>
    <definedName name="EquipAllocR4" localSheetId="7">'ReOp6A-Equip Depr Alloc'!$K$53</definedName>
    <definedName name="EquipAllocR4">'ReOp6A-Equip Depr Alloc'!$K$53</definedName>
    <definedName name="EquipAllocR5">'ReOp6A-Equip Depr Alloc'!$M$53</definedName>
    <definedName name="EquipAllocR6">'ReOp6A-Equip Depr Alloc'!$O$53</definedName>
    <definedName name="EquipAllocR7">'ReOp6A-Equip Depr Alloc'!$Q$53</definedName>
    <definedName name="EquipAllocR8">'ReOp6A-Equip Depr Alloc'!$S$53</definedName>
    <definedName name="EquipAllocR9">'ReOp6A-Equip Depr Alloc'!$U$53</definedName>
    <definedName name="ExternalR1">#REF!</definedName>
    <definedName name="ExternalR2">#REF!</definedName>
    <definedName name="ExternalR3">#REF!</definedName>
    <definedName name="ExternalR4">#REF!</definedName>
    <definedName name="ExternalR5">#REF!</definedName>
    <definedName name="ExternalR6">#REF!</definedName>
    <definedName name="ExternalR7">#REF!</definedName>
    <definedName name="ExternalR8">#REF!</definedName>
    <definedName name="FringeBenefitsR1">'ReOp2A-Personnel-Fringe'!$J$42</definedName>
    <definedName name="FringeBenefitsR10">'ReOp2A-Personnel-Fringe'!$AB$42</definedName>
    <definedName name="FringeBenefitsR11">'ReOp2A-Personnel-Fringe'!$AD$42</definedName>
    <definedName name="FringeBenefitsR12">'ReOp2A-Personnel-Fringe'!$AF$42</definedName>
    <definedName name="FringeBenefitsR13">'ReOp2A-Personnel-Fringe'!$AH$42</definedName>
    <definedName name="FringeBenefitsR14">'ReOp2A-Personnel-Fringe'!$AJ$42</definedName>
    <definedName name="FringeBenefitsR15">'ReOp2A-Personnel-Fringe'!$AL$42</definedName>
    <definedName name="FringeBenefitsR16">'ReOp2A-Personnel-Fringe'!$AN$42</definedName>
    <definedName name="FringeBenefitsR17">'ReOp2A-Personnel-Fringe'!$AP$42</definedName>
    <definedName name="FringeBenefitsR18">'ReOp2A-Personnel-Fringe'!#REF!</definedName>
    <definedName name="FringeBenefitsR19">'ReOp2A-Personnel-Fringe'!#REF!</definedName>
    <definedName name="FringeBenefitsR2">'ReOp2A-Personnel-Fringe'!$L$42</definedName>
    <definedName name="FringeBenefitsR20">'ReOp2A-Personnel-Fringe'!#REF!</definedName>
    <definedName name="FringeBenefitsR3">'ReOp2A-Personnel-Fringe'!$N$42</definedName>
    <definedName name="FringeBenefitsR4">'ReOp2A-Personnel-Fringe'!$P$42</definedName>
    <definedName name="FringeBenefitsR5">'ReOp2A-Personnel-Fringe'!$R$42</definedName>
    <definedName name="FringeBenefitsR6">'ReOp2A-Personnel-Fringe'!$T$42</definedName>
    <definedName name="FringeBenefitsR7">'ReOp2A-Personnel-Fringe'!$V$42</definedName>
    <definedName name="FringeBenefitsR8">'ReOp2A-Personnel-Fringe'!$X$42</definedName>
    <definedName name="FringeBenefitsR9">'ReOp2A-Personnel-Fringe'!$Z$42</definedName>
    <definedName name="IndirectR1">#REF!</definedName>
    <definedName name="IndirectR10">#REF!</definedName>
    <definedName name="IndirectR11">#REF!</definedName>
    <definedName name="IndirectR12">#REF!</definedName>
    <definedName name="IndirectR13">#REF!</definedName>
    <definedName name="IndirectR14">#REF!</definedName>
    <definedName name="IndirectR15">#REF!</definedName>
    <definedName name="IndirectR16">#REF!</definedName>
    <definedName name="IndirectR17">#REF!</definedName>
    <definedName name="IndirectR18">#REF!</definedName>
    <definedName name="IndirectR19">#REF!</definedName>
    <definedName name="IndirectR2">#REF!</definedName>
    <definedName name="IndirectR20">#REF!</definedName>
    <definedName name="IndirectR3">#REF!</definedName>
    <definedName name="IndirectR4">#REF!</definedName>
    <definedName name="IndirectR5">#REF!</definedName>
    <definedName name="IndirectR6">#REF!</definedName>
    <definedName name="IndirectR7">#REF!</definedName>
    <definedName name="IndirectR8">#REF!</definedName>
    <definedName name="IndirectR9">#REF!</definedName>
    <definedName name="InvestmentR1">#REF!</definedName>
    <definedName name="InvestmentR2">#REF!</definedName>
    <definedName name="InvestmentR3">#REF!</definedName>
    <definedName name="InvestmentR4">#REF!</definedName>
    <definedName name="InvestmentR5">#REF!</definedName>
    <definedName name="InvestmentR6">#REF!</definedName>
    <definedName name="InvestmentR7">#REF!</definedName>
    <definedName name="InvestmentR8">#REF!</definedName>
    <definedName name="Maintenance">'Object Codes'!$A$301:$A$303</definedName>
    <definedName name="MaintenanceR1">'ReOp4-Maint Cont'!$I$43</definedName>
    <definedName name="MaintenanceR10">'ReOp4-Maint Cont'!$AA$43</definedName>
    <definedName name="MaintenanceR11">'ReOp4-Maint Cont'!$AC$43</definedName>
    <definedName name="MaintenanceR12">'ReOp4-Maint Cont'!$AE$43</definedName>
    <definedName name="MaintenanceR13">'ReOp4-Maint Cont'!$AG$43</definedName>
    <definedName name="MaintenanceR14">'ReOp4-Maint Cont'!$AI$43</definedName>
    <definedName name="MaintenanceR15">'ReOp4-Maint Cont'!$AK$43</definedName>
    <definedName name="MaintenanceR16">'ReOp4-Maint Cont'!$AM$43</definedName>
    <definedName name="MaintenanceR17">'ReOp4-Maint Cont'!$AO$43</definedName>
    <definedName name="MaintenanceR18">'ReOp4-Maint Cont'!$AQ$43</definedName>
    <definedName name="MaintenanceR19">'ReOp4-Maint Cont'!$AS$43</definedName>
    <definedName name="MaintenanceR2">'ReOp4-Maint Cont'!$K$43</definedName>
    <definedName name="MaintenanceR20">'ReOp4-Maint Cont'!$AU$43</definedName>
    <definedName name="MaintenanceR21">'ReOp4-Maint Cont'!$AW$43</definedName>
    <definedName name="MaintenanceR22">'ReOp4-Maint Cont'!$AY$43</definedName>
    <definedName name="MaintenanceR23">'ReOp4-Maint Cont'!$BA$43</definedName>
    <definedName name="MaintenanceR24">'ReOp4-Maint Cont'!$BC$43</definedName>
    <definedName name="MaintenanceR25">'ReOp4-Maint Cont'!$BE$43</definedName>
    <definedName name="MaintenanceR26">'ReOp4-Maint Cont'!$BG$43</definedName>
    <definedName name="MaintenanceR27">'ReOp4-Maint Cont'!$BI$43</definedName>
    <definedName name="MaintenanceR28">'ReOp4-Maint Cont'!$BK$43</definedName>
    <definedName name="MaintenanceR29">'ReOp4-Maint Cont'!$BM$43</definedName>
    <definedName name="MaintenanceR3">'ReOp4-Maint Cont'!$M$43</definedName>
    <definedName name="MaintenanceR30">'ReOp4-Maint Cont'!$BO$43</definedName>
    <definedName name="MaintenanceR4">'ReOp4-Maint Cont'!$O$43</definedName>
    <definedName name="MaintenanceR5">'ReOp4-Maint Cont'!$Q$43</definedName>
    <definedName name="MaintenanceR6">'ReOp4-Maint Cont'!$S$43</definedName>
    <definedName name="MaintenanceR7">'ReOp4-Maint Cont'!$U$43</definedName>
    <definedName name="MaintenanceR8">'ReOp4-Maint Cont'!$W$43</definedName>
    <definedName name="MaintenanceR9">'ReOp4-Maint Cont'!$Y$43</definedName>
    <definedName name="MatSupplies12">'ReOp3-Supplies'!$AA$42</definedName>
    <definedName name="MatSuppliesR1">'ReOp3-Supplies'!$E$42</definedName>
    <definedName name="MatSuppliesR10">'ReOp3-Supplies'!$W$42</definedName>
    <definedName name="MatSuppliesR11">'ReOp3-Supplies'!$Y$42</definedName>
    <definedName name="MatSuppliesR12">'ReOp3-Supplies'!$AA$42</definedName>
    <definedName name="MatSuppliesR13">'ReOp3-Supplies'!$AC$42</definedName>
    <definedName name="MatSuppliesR14">'ReOp3-Supplies'!$AE$42</definedName>
    <definedName name="MatSuppliesR15">'ReOp3-Supplies'!$AG$42</definedName>
    <definedName name="MatSuppliesR16">'ReOp3-Supplies'!$AI$42</definedName>
    <definedName name="MatSuppliesR17">'ReOp3-Supplies'!$AK$42</definedName>
    <definedName name="MatSuppliesR18">'ReOp3-Supplies'!$AM$42</definedName>
    <definedName name="MatSuppliesR19">'ReOp3-Supplies'!$AO$42</definedName>
    <definedName name="MatSuppliesR2">'ReOp3-Supplies'!$G$42</definedName>
    <definedName name="MatSuppliesR20">'ReOp3-Supplies'!$AQ$42</definedName>
    <definedName name="MatSuppliesR21">'ReOp3-Supplies'!$AS$42</definedName>
    <definedName name="MatSuppliesR22">'ReOp3-Supplies'!$AU$42</definedName>
    <definedName name="MatSuppliesR23">'ReOp3-Supplies'!$AW$42</definedName>
    <definedName name="MatSuppliesR24">'ReOp3-Supplies'!$AY$42</definedName>
    <definedName name="MatSuppliesR25">'ReOp3-Supplies'!$BA$42</definedName>
    <definedName name="MatSuppliesR26">'ReOp3-Supplies'!$BC$42</definedName>
    <definedName name="MatSuppliesR27">'ReOp3-Supplies'!$BE$42</definedName>
    <definedName name="MatSuppliesR28">'ReOp3-Supplies'!$BG$42</definedName>
    <definedName name="MatSuppliesR29">'ReOp3-Supplies'!$BI$42</definedName>
    <definedName name="MatSuppliesR3">'ReOp3-Supplies'!$I$42</definedName>
    <definedName name="MatSuppliesR30">'ReOp3-Supplies'!$BK$42</definedName>
    <definedName name="MatSuppliesR4">'ReOp3-Supplies'!$K$42</definedName>
    <definedName name="MatSuppliesR5">'ReOp3-Supplies'!$M$42</definedName>
    <definedName name="MatSuppliesR6">'ReOp3-Supplies'!$O$42</definedName>
    <definedName name="MatSuppliesR7">'ReOp3-Supplies'!$Q$42</definedName>
    <definedName name="MatSuppliesR8">'ReOp3-Supplies'!$S$42</definedName>
    <definedName name="MatSuppliesR9">'ReOp3-Supplies'!$U$42</definedName>
    <definedName name="NameofResearchServiceCenter">'ReOp1-Main Worksheet'!$L$2</definedName>
    <definedName name="OtherDirectR9">'ReOp5-Other Dir Costs'!$U$44</definedName>
    <definedName name="PersonnelComp">'Object Codes'!$A$49:$A$107</definedName>
    <definedName name="PersonnelR1">'ReOp2-Personnel-Salary &amp; Benefi'!$M$42</definedName>
    <definedName name="PersonnelR10">'ReOp2-Personnel-Salary &amp; Benefi'!$AE$42</definedName>
    <definedName name="PersonnelR11">'ReOp2-Personnel-Salary &amp; Benefi'!$AG$42</definedName>
    <definedName name="PersonnelR12">'ReOp2-Personnel-Salary &amp; Benefi'!$AI$42</definedName>
    <definedName name="PersonnelR13">'ReOp2-Personnel-Salary &amp; Benefi'!$AK$42</definedName>
    <definedName name="PersonnelR14">'ReOp2-Personnel-Salary &amp; Benefi'!$AM$42</definedName>
    <definedName name="PersonnelR15">'ReOp2-Personnel-Salary &amp; Benefi'!$AO$42</definedName>
    <definedName name="PersonnelR16">'ReOp2-Personnel-Salary &amp; Benefi'!$AQ$42</definedName>
    <definedName name="PersonnelR17">'ReOp2-Personnel-Salary &amp; Benefi'!$AS$42</definedName>
    <definedName name="PersonnelR18">'ReOp2-Personnel-Salary &amp; Benefi'!$AU$42</definedName>
    <definedName name="PersonnelR19">'ReOp2-Personnel-Salary &amp; Benefi'!$AW$42</definedName>
    <definedName name="PersonnelR2">'ReOp2-Personnel-Salary &amp; Benefi'!$O$42</definedName>
    <definedName name="PersonnelR20">'ReOp2-Personnel-Salary &amp; Benefi'!$AY$42</definedName>
    <definedName name="PersonnelR21">'ReOp2-Personnel-Salary &amp; Benefi'!$BA$42</definedName>
    <definedName name="PersonnelR22">'ReOp2-Personnel-Salary &amp; Benefi'!$BC$42</definedName>
    <definedName name="PersonnelR23">'ReOp2-Personnel-Salary &amp; Benefi'!$BE$42</definedName>
    <definedName name="PersonnelR24">'ReOp2-Personnel-Salary &amp; Benefi'!$BG$42</definedName>
    <definedName name="PersonnelR25">'ReOp2-Personnel-Salary &amp; Benefi'!$BI$42</definedName>
    <definedName name="PersonnelR26">'ReOp2-Personnel-Salary &amp; Benefi'!$BK$42</definedName>
    <definedName name="PersonnelR27">'ReOp2-Personnel-Salary &amp; Benefi'!$BM$42</definedName>
    <definedName name="PersonnelR28">'ReOp2-Personnel-Salary &amp; Benefi'!$BO$42</definedName>
    <definedName name="PersonnelR29">'ReOp2-Personnel-Salary &amp; Benefi'!$BQ$42</definedName>
    <definedName name="PersonnelR3">'ReOp2-Personnel-Salary &amp; Benefi'!$Q$42</definedName>
    <definedName name="PersonnelR30">'ReOp2-Personnel-Salary &amp; Benefi'!$BS$42</definedName>
    <definedName name="PersonnelR4">'ReOp2-Personnel-Salary &amp; Benefi'!$S$42</definedName>
    <definedName name="PersonnelR5">'ReOp2-Personnel-Salary &amp; Benefi'!$U$42</definedName>
    <definedName name="PersonnelR6">'ReOp2-Personnel-Salary &amp; Benefi'!$W$42</definedName>
    <definedName name="PersonnelR7">'ReOp2-Personnel-Salary &amp; Benefi'!$Y$42</definedName>
    <definedName name="PersonnelR8">'ReOp2-Personnel-Salary &amp; Benefi'!$AA$42</definedName>
    <definedName name="PersonnelR9">'ReOp2-Personnel-Salary &amp; Benefi'!$AC$42</definedName>
    <definedName name="_xlnm.Print_Area" localSheetId="12">'Object Codes'!$A$1:$E$439</definedName>
    <definedName name="RechargeName">#REF!</definedName>
    <definedName name="RentaalR20">#REF!</definedName>
    <definedName name="RentalProperty">'Object Codes'!$A$287:$A$297</definedName>
    <definedName name="RentalR1">#REF!</definedName>
    <definedName name="RentalR10">#REF!</definedName>
    <definedName name="RentalR11">#REF!</definedName>
    <definedName name="RentalR12">#REF!</definedName>
    <definedName name="RentalR13">#REF!</definedName>
    <definedName name="RentalR14">#REF!</definedName>
    <definedName name="RentalR15">#REF!</definedName>
    <definedName name="RentalR16">#REF!</definedName>
    <definedName name="RentalR17">#REF!</definedName>
    <definedName name="RentalR18">#REF!</definedName>
    <definedName name="RentalR19">#REF!</definedName>
    <definedName name="RentalR2">#REF!</definedName>
    <definedName name="RentalR20">#REF!</definedName>
    <definedName name="RentalR3">#REF!</definedName>
    <definedName name="RentalR4">#REF!</definedName>
    <definedName name="RentalR5">#REF!</definedName>
    <definedName name="RentalR6">#REF!</definedName>
    <definedName name="RentalR7">#REF!</definedName>
    <definedName name="RentalR8">#REF!</definedName>
    <definedName name="rentalR9">#REF!</definedName>
    <definedName name="StaffBenefits">'Object Codes'!$A$5:$A$29</definedName>
    <definedName name="SubsidiesR1">'ReOp7-Subsidies'!$F$43</definedName>
    <definedName name="SubsidiesR10">'ReOp7-Subsidies'!$X$43</definedName>
    <definedName name="SubsidiesR11">'ReOp7-Subsidies'!$Z$43</definedName>
    <definedName name="SubsidiesR12">'ReOp7-Subsidies'!$AB$43</definedName>
    <definedName name="SubsidiesR13">'ReOp7-Subsidies'!$AD$43</definedName>
    <definedName name="SubsidiesR14">'ReOp7-Subsidies'!$AF$43</definedName>
    <definedName name="SubsidiesR15">'ReOp7-Subsidies'!$AH$43</definedName>
    <definedName name="SubsidiesR16">'ReOp7-Subsidies'!$AJ$43</definedName>
    <definedName name="SubsidiesR17">'ReOp7-Subsidies'!$AL$43</definedName>
    <definedName name="SubsidiesR18">'ReOp7-Subsidies'!$AN$43</definedName>
    <definedName name="SubsidiesR19">'ReOp7-Subsidies'!$AP$43</definedName>
    <definedName name="SubsidiesR2">'ReOp7-Subsidies'!$H$43</definedName>
    <definedName name="SubsidiesR20">'ReOp7-Subsidies'!$AR$43</definedName>
    <definedName name="SubsidiesR21">'ReOp7-Subsidies'!$AT$43</definedName>
    <definedName name="SubsidiesR22">'ReOp7-Subsidies'!$AV$43</definedName>
    <definedName name="SubsidiesR23">'ReOp7-Subsidies'!$AX$43</definedName>
    <definedName name="SubsidiesR24">'ReOp7-Subsidies'!$AZ$43</definedName>
    <definedName name="SubsidiesR25">'ReOp7-Subsidies'!$BB$43</definedName>
    <definedName name="SubsidiesR26">'ReOp7-Subsidies'!$BD$43</definedName>
    <definedName name="SubsidiesR27">'ReOp7-Subsidies'!$BF$43</definedName>
    <definedName name="SubsidiesR28">'ReOp7-Subsidies'!$BH$43</definedName>
    <definedName name="SubsidiesR29">'ReOp7-Subsidies'!$BJ$43</definedName>
    <definedName name="SubsidiesR3">'ReOp7-Subsidies'!$J$43</definedName>
    <definedName name="SubsidiesR30">'ReOp7-Subsidies'!$BL$43</definedName>
    <definedName name="SubsidiesR4">'ReOp7-Subsidies'!$L$43</definedName>
    <definedName name="SubsidiesR5">'ReOp7-Subsidies'!$N$43</definedName>
    <definedName name="SubsidiesR6">'ReOp7-Subsidies'!$P$43</definedName>
    <definedName name="SubsidiesR7">'ReOp7-Subsidies'!$R$43</definedName>
    <definedName name="SubsidiesR8">'ReOp7-Subsidies'!$T$43</definedName>
    <definedName name="SubsidiesR9">'ReOp7-Subsidies'!$V$43</definedName>
    <definedName name="SuppliesMaterials">'Object Codes'!$A$33:$A$45</definedName>
    <definedName name="TotalDepreciation">'ReOp6-Equip Depr'!#REF!</definedName>
    <definedName name="Travel">'Object Codes'!$A$126:$A$146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8" i="5" l="1"/>
  <c r="K48" i="5"/>
  <c r="M48" i="5"/>
  <c r="O48" i="5"/>
  <c r="Q48" i="5"/>
  <c r="S48" i="5"/>
  <c r="U48" i="5"/>
  <c r="W48" i="5"/>
  <c r="Y48" i="5"/>
  <c r="AA48" i="5"/>
  <c r="AC48" i="5"/>
  <c r="AE48" i="5"/>
  <c r="AG48" i="5"/>
  <c r="AI48" i="5"/>
  <c r="AK48" i="5"/>
  <c r="AM48" i="5"/>
  <c r="AO48" i="5"/>
  <c r="AQ48" i="5"/>
  <c r="AS48" i="5"/>
  <c r="AU48" i="5"/>
  <c r="AW48" i="5"/>
  <c r="AY48" i="5"/>
  <c r="BA48" i="5"/>
  <c r="BC48" i="5"/>
  <c r="BE48" i="5"/>
  <c r="BG48" i="5"/>
  <c r="BI48" i="5"/>
  <c r="BK48" i="5"/>
  <c r="G48" i="5"/>
  <c r="E48" i="5"/>
  <c r="Y10" i="7"/>
  <c r="AA10" i="7"/>
  <c r="AC10" i="7"/>
  <c r="AE10" i="7"/>
  <c r="AG10" i="7"/>
  <c r="AI10" i="7"/>
  <c r="AK10" i="7"/>
  <c r="AM10" i="7"/>
  <c r="AO10" i="7"/>
  <c r="AQ10" i="7"/>
  <c r="AS10" i="7"/>
  <c r="AU10" i="7"/>
  <c r="AW10" i="7"/>
  <c r="AY10" i="7"/>
  <c r="BA10" i="7"/>
  <c r="BC10" i="7"/>
  <c r="BE10" i="7"/>
  <c r="BG10" i="7"/>
  <c r="BI10" i="7"/>
  <c r="BK10" i="7"/>
  <c r="BM10" i="7"/>
  <c r="BO10" i="7"/>
  <c r="M34" i="12"/>
  <c r="M35" i="12"/>
  <c r="M36" i="12"/>
  <c r="M37" i="12"/>
  <c r="M38" i="12"/>
  <c r="M39" i="12"/>
  <c r="M40" i="12"/>
  <c r="M41" i="12"/>
  <c r="M42" i="12"/>
  <c r="M43" i="12"/>
  <c r="M44" i="12"/>
  <c r="M45" i="12"/>
  <c r="M46" i="12"/>
  <c r="M47" i="12"/>
  <c r="M48" i="12"/>
  <c r="M49" i="12"/>
  <c r="M50" i="12"/>
  <c r="M51" i="12"/>
  <c r="M33" i="12"/>
  <c r="M32" i="12"/>
  <c r="M31" i="12"/>
  <c r="M30" i="12"/>
  <c r="M29" i="12"/>
  <c r="BM14" i="11"/>
  <c r="AW44" i="11"/>
  <c r="AY17" i="2" s="1"/>
  <c r="BI44" i="11"/>
  <c r="BK17" i="2" s="1"/>
  <c r="BM17" i="2"/>
  <c r="BI17" i="2"/>
  <c r="BG17" i="2"/>
  <c r="BE17" i="2"/>
  <c r="BC17" i="2"/>
  <c r="BA17" i="2"/>
  <c r="AW17" i="2"/>
  <c r="AU17" i="2"/>
  <c r="AS17" i="2"/>
  <c r="AQ17" i="2"/>
  <c r="AO17" i="2"/>
  <c r="BC42" i="8"/>
  <c r="BE15" i="2" s="1"/>
  <c r="AQ42" i="8"/>
  <c r="AS15" i="2" s="1"/>
  <c r="BM15" i="2"/>
  <c r="BK15" i="2"/>
  <c r="BI15" i="2"/>
  <c r="BG15" i="2"/>
  <c r="BC15" i="2"/>
  <c r="BA15" i="2"/>
  <c r="AY15" i="2"/>
  <c r="AW15" i="2"/>
  <c r="AU15" i="2"/>
  <c r="AQ15" i="2"/>
  <c r="AO15" i="2"/>
  <c r="BS42" i="6"/>
  <c r="BC42" i="6"/>
  <c r="AW14" i="2" s="1"/>
  <c r="BM14" i="2"/>
  <c r="BK14" i="2"/>
  <c r="BI14" i="2"/>
  <c r="BG14" i="2"/>
  <c r="BE14" i="2"/>
  <c r="BC14" i="2"/>
  <c r="BA14" i="2"/>
  <c r="AY14" i="2"/>
  <c r="AU14" i="2"/>
  <c r="AS14" i="2"/>
  <c r="AQ14" i="2"/>
  <c r="AO14" i="2"/>
  <c r="F12" i="7"/>
  <c r="F13" i="7"/>
  <c r="BJ43" i="5"/>
  <c r="BM30" i="2"/>
  <c r="BK30" i="2"/>
  <c r="BI30" i="2"/>
  <c r="BG30" i="2"/>
  <c r="BD43" i="5"/>
  <c r="BE30" i="2"/>
  <c r="BC30" i="2"/>
  <c r="BA30" i="2"/>
  <c r="AY30" i="2"/>
  <c r="AW30" i="2"/>
  <c r="AU30" i="2"/>
  <c r="AR43" i="5"/>
  <c r="AS30" i="2"/>
  <c r="AQ30" i="2"/>
  <c r="AO30" i="2"/>
  <c r="AN43" i="5"/>
  <c r="BM60" i="2"/>
  <c r="BK60" i="2"/>
  <c r="BI60" i="2"/>
  <c r="BG60" i="2"/>
  <c r="BE60" i="2"/>
  <c r="BC60" i="2"/>
  <c r="BA60" i="2"/>
  <c r="AY60" i="2"/>
  <c r="AW60" i="2"/>
  <c r="AU60" i="2"/>
  <c r="AS60" i="2"/>
  <c r="BI48" i="2"/>
  <c r="BG48" i="2"/>
  <c r="BE48" i="2"/>
  <c r="AS48" i="2"/>
  <c r="BM46" i="2"/>
  <c r="BM48" i="2" s="1"/>
  <c r="BK46" i="2"/>
  <c r="BK48" i="2" s="1"/>
  <c r="BI46" i="2"/>
  <c r="BG46" i="2"/>
  <c r="BE46" i="2"/>
  <c r="BC46" i="2"/>
  <c r="BC48" i="2" s="1"/>
  <c r="BA46" i="2"/>
  <c r="BA48" i="2" s="1"/>
  <c r="AY46" i="2"/>
  <c r="AY48" i="2" s="1"/>
  <c r="AW46" i="2"/>
  <c r="AW48" i="2" s="1"/>
  <c r="AU46" i="2"/>
  <c r="AU48" i="2" s="1"/>
  <c r="AS46" i="2"/>
  <c r="BM51" i="5"/>
  <c r="BM52" i="5"/>
  <c r="BM53" i="5"/>
  <c r="BM54" i="5"/>
  <c r="BM50" i="5"/>
  <c r="BN51" i="5"/>
  <c r="BN52" i="5"/>
  <c r="BN53" i="5"/>
  <c r="BN50" i="5"/>
  <c r="AQ60" i="2" l="1"/>
  <c r="AO60" i="2"/>
  <c r="AM60" i="2"/>
  <c r="AK60" i="2"/>
  <c r="AI60" i="2"/>
  <c r="AG60" i="2"/>
  <c r="AE60" i="2"/>
  <c r="AC60" i="2"/>
  <c r="AA60" i="2"/>
  <c r="Y60" i="2"/>
  <c r="W60" i="2"/>
  <c r="U60" i="2"/>
  <c r="S60" i="2"/>
  <c r="Q60" i="2"/>
  <c r="O60" i="2"/>
  <c r="M60" i="2"/>
  <c r="K60" i="2"/>
  <c r="I60" i="2"/>
  <c r="G60" i="2"/>
  <c r="L51" i="5" l="1"/>
  <c r="L52" i="5"/>
  <c r="L53" i="5"/>
  <c r="L54" i="5"/>
  <c r="L50" i="5"/>
  <c r="AP51" i="5"/>
  <c r="AP52" i="5"/>
  <c r="AP53" i="5"/>
  <c r="AP54" i="5"/>
  <c r="AP50" i="5"/>
  <c r="AN51" i="5"/>
  <c r="AN52" i="5"/>
  <c r="AN53" i="5"/>
  <c r="AN54" i="5"/>
  <c r="AN50" i="5"/>
  <c r="AL51" i="5"/>
  <c r="AL52" i="5"/>
  <c r="AL53" i="5"/>
  <c r="AL54" i="5"/>
  <c r="AL50" i="5"/>
  <c r="AJ51" i="5"/>
  <c r="AJ52" i="5"/>
  <c r="AJ53" i="5"/>
  <c r="AJ54" i="5"/>
  <c r="AJ50" i="5"/>
  <c r="AH51" i="5"/>
  <c r="AH52" i="5"/>
  <c r="AH53" i="5"/>
  <c r="AH54" i="5"/>
  <c r="AH50" i="5"/>
  <c r="AF51" i="5"/>
  <c r="AF52" i="5"/>
  <c r="AF53" i="5"/>
  <c r="AF54" i="5"/>
  <c r="AF50" i="5"/>
  <c r="AD51" i="5"/>
  <c r="AD52" i="5"/>
  <c r="AD53" i="5"/>
  <c r="AD54" i="5"/>
  <c r="AD50" i="5"/>
  <c r="AB51" i="5"/>
  <c r="AB52" i="5"/>
  <c r="AB53" i="5"/>
  <c r="AB54" i="5"/>
  <c r="AB50" i="5"/>
  <c r="Z51" i="5"/>
  <c r="Z52" i="5"/>
  <c r="Z53" i="5"/>
  <c r="Z54" i="5"/>
  <c r="Z50" i="5"/>
  <c r="X51" i="5"/>
  <c r="X52" i="5"/>
  <c r="X53" i="5"/>
  <c r="X54" i="5"/>
  <c r="X50" i="5"/>
  <c r="V51" i="5"/>
  <c r="V52" i="5"/>
  <c r="V53" i="5"/>
  <c r="V54" i="5"/>
  <c r="V50" i="5"/>
  <c r="T51" i="5"/>
  <c r="T52" i="5"/>
  <c r="T53" i="5"/>
  <c r="T54" i="5"/>
  <c r="T50" i="5"/>
  <c r="R51" i="5"/>
  <c r="R52" i="5"/>
  <c r="R53" i="5"/>
  <c r="R54" i="5"/>
  <c r="BN54" i="5" s="1"/>
  <c r="R50" i="5"/>
  <c r="P51" i="5"/>
  <c r="P52" i="5"/>
  <c r="P53" i="5"/>
  <c r="P54" i="5"/>
  <c r="P50" i="5"/>
  <c r="N51" i="5"/>
  <c r="N52" i="5"/>
  <c r="N53" i="5"/>
  <c r="N54" i="5"/>
  <c r="N50" i="5"/>
  <c r="J51" i="5"/>
  <c r="J52" i="5"/>
  <c r="J53" i="5"/>
  <c r="J54" i="5"/>
  <c r="J50" i="5"/>
  <c r="H51" i="5"/>
  <c r="H52" i="5"/>
  <c r="H53" i="5"/>
  <c r="H54" i="5"/>
  <c r="H50" i="5"/>
  <c r="F51" i="5"/>
  <c r="F50" i="5"/>
  <c r="F53" i="5"/>
  <c r="F54" i="5"/>
  <c r="F52" i="5"/>
  <c r="K31" i="20"/>
  <c r="M13" i="12"/>
  <c r="M14" i="12"/>
  <c r="M15" i="12"/>
  <c r="M16" i="12"/>
  <c r="M17" i="12"/>
  <c r="M18" i="12"/>
  <c r="M19" i="12"/>
  <c r="M20" i="12"/>
  <c r="M21" i="12"/>
  <c r="M22" i="12"/>
  <c r="M23" i="12"/>
  <c r="M24" i="12"/>
  <c r="M25" i="12"/>
  <c r="M26" i="12"/>
  <c r="M27" i="12"/>
  <c r="M28" i="12"/>
  <c r="M12" i="12"/>
  <c r="J55" i="5" l="1"/>
  <c r="K46" i="2" s="1"/>
  <c r="K48" i="2" s="1"/>
  <c r="AN55" i="5"/>
  <c r="AO46" i="2" s="1"/>
  <c r="AO48" i="2" s="1"/>
  <c r="AP55" i="5"/>
  <c r="AQ46" i="2" s="1"/>
  <c r="AQ48" i="2" s="1"/>
  <c r="N55" i="5"/>
  <c r="O46" i="2" s="1"/>
  <c r="O48" i="2" s="1"/>
  <c r="F29" i="7"/>
  <c r="F30" i="7"/>
  <c r="F31" i="7"/>
  <c r="F32" i="7"/>
  <c r="F33" i="7"/>
  <c r="F34" i="7"/>
  <c r="F35" i="7"/>
  <c r="F36" i="7"/>
  <c r="F37" i="7"/>
  <c r="F38" i="7"/>
  <c r="F39" i="7"/>
  <c r="F40" i="7"/>
  <c r="F41" i="7"/>
  <c r="AH55" i="5" l="1"/>
  <c r="AI46" i="2" s="1"/>
  <c r="AI48" i="2" s="1"/>
  <c r="AF55" i="5"/>
  <c r="AG46" i="2" s="1"/>
  <c r="AG48" i="2" s="1"/>
  <c r="T55" i="5"/>
  <c r="U46" i="2" s="1"/>
  <c r="U48" i="2" s="1"/>
  <c r="L55" i="5"/>
  <c r="M46" i="2" s="1"/>
  <c r="M48" i="2" s="1"/>
  <c r="R55" i="5"/>
  <c r="S46" i="2" s="1"/>
  <c r="S48" i="2" s="1"/>
  <c r="P55" i="5"/>
  <c r="Q46" i="2" s="1"/>
  <c r="Q48" i="2" s="1"/>
  <c r="H55" i="5"/>
  <c r="I46" i="2" s="1"/>
  <c r="I48" i="2" s="1"/>
  <c r="I35" i="2"/>
  <c r="D55" i="5"/>
  <c r="AL55" i="5"/>
  <c r="AM46" i="2" s="1"/>
  <c r="AM48" i="2" s="1"/>
  <c r="AD55" i="5"/>
  <c r="AE46" i="2" s="1"/>
  <c r="AE48" i="2" s="1"/>
  <c r="AB55" i="5"/>
  <c r="AC46" i="2" s="1"/>
  <c r="AC48" i="2" s="1"/>
  <c r="Z55" i="5"/>
  <c r="AA46" i="2" s="1"/>
  <c r="AA48" i="2" s="1"/>
  <c r="X55" i="5"/>
  <c r="Y46" i="2" s="1"/>
  <c r="Y48" i="2" s="1"/>
  <c r="K35" i="2"/>
  <c r="M35" i="2"/>
  <c r="O35" i="2"/>
  <c r="Q35" i="2"/>
  <c r="S35" i="2"/>
  <c r="U35" i="2"/>
  <c r="W35" i="2"/>
  <c r="Y35" i="2"/>
  <c r="AA35" i="2"/>
  <c r="AC35" i="2"/>
  <c r="AE35" i="2"/>
  <c r="AG35" i="2"/>
  <c r="AI35" i="2"/>
  <c r="AK35" i="2"/>
  <c r="AM35" i="2"/>
  <c r="AO35" i="2"/>
  <c r="AQ35" i="2"/>
  <c r="AS35" i="2"/>
  <c r="AU35" i="2"/>
  <c r="AW35" i="2"/>
  <c r="AY35" i="2"/>
  <c r="BA35" i="2"/>
  <c r="BC35" i="2"/>
  <c r="BE35" i="2"/>
  <c r="BG35" i="2"/>
  <c r="BI35" i="2"/>
  <c r="BK35" i="2"/>
  <c r="BM35" i="2"/>
  <c r="G35" i="2"/>
  <c r="AJ55" i="5" l="1"/>
  <c r="AK46" i="2" s="1"/>
  <c r="AK48" i="2" s="1"/>
  <c r="V55" i="5"/>
  <c r="W46" i="2" s="1"/>
  <c r="W48" i="2" s="1"/>
  <c r="F55" i="5"/>
  <c r="G46" i="2" s="1"/>
  <c r="G48" i="2" s="1"/>
  <c r="L52" i="12" l="1"/>
  <c r="I43" i="20" l="1"/>
  <c r="I44" i="20"/>
  <c r="I45" i="20"/>
  <c r="I46" i="20"/>
  <c r="I47" i="20"/>
  <c r="I48" i="20"/>
  <c r="I49" i="20"/>
  <c r="I50" i="20"/>
  <c r="I51" i="20"/>
  <c r="I52" i="20"/>
  <c r="H43" i="20"/>
  <c r="H44" i="20"/>
  <c r="H45" i="20"/>
  <c r="H46" i="20"/>
  <c r="H47" i="20"/>
  <c r="H48" i="20"/>
  <c r="H49" i="20"/>
  <c r="H50" i="20"/>
  <c r="H51" i="20"/>
  <c r="H52" i="20"/>
  <c r="G43" i="20"/>
  <c r="G44" i="20"/>
  <c r="G45" i="20"/>
  <c r="G46" i="20"/>
  <c r="G47" i="20"/>
  <c r="G48" i="20"/>
  <c r="G49" i="20"/>
  <c r="G50" i="20"/>
  <c r="G51" i="20"/>
  <c r="G52" i="20"/>
  <c r="F43" i="20"/>
  <c r="F44" i="20"/>
  <c r="F45" i="20"/>
  <c r="F46" i="20"/>
  <c r="F47" i="20"/>
  <c r="F48" i="20"/>
  <c r="F49" i="20"/>
  <c r="F50" i="20"/>
  <c r="F51" i="20"/>
  <c r="F52" i="20"/>
  <c r="E43" i="20"/>
  <c r="E44" i="20"/>
  <c r="E45" i="20"/>
  <c r="E46" i="20"/>
  <c r="E47" i="20"/>
  <c r="E48" i="20"/>
  <c r="E49" i="20"/>
  <c r="E50" i="20"/>
  <c r="E51" i="20"/>
  <c r="E52" i="20"/>
  <c r="D43" i="20"/>
  <c r="D44" i="20"/>
  <c r="D45" i="20"/>
  <c r="D46" i="20"/>
  <c r="D47" i="20"/>
  <c r="D48" i="20"/>
  <c r="D49" i="20"/>
  <c r="D50" i="20"/>
  <c r="D51" i="20"/>
  <c r="D52" i="20"/>
  <c r="C43" i="20"/>
  <c r="C44" i="20"/>
  <c r="C45" i="20"/>
  <c r="C46" i="20"/>
  <c r="C47" i="20"/>
  <c r="C48" i="20"/>
  <c r="C49" i="20"/>
  <c r="C50" i="20"/>
  <c r="C51" i="20"/>
  <c r="C52" i="20"/>
  <c r="B43" i="20"/>
  <c r="B44" i="20"/>
  <c r="B45" i="20"/>
  <c r="B46" i="20"/>
  <c r="B47" i="20"/>
  <c r="B48" i="20"/>
  <c r="B49" i="20"/>
  <c r="B50" i="20"/>
  <c r="B51" i="20"/>
  <c r="B52" i="20"/>
  <c r="A44" i="20"/>
  <c r="A45" i="20"/>
  <c r="A46" i="20"/>
  <c r="A47" i="20"/>
  <c r="A48" i="20"/>
  <c r="A49" i="20"/>
  <c r="A50" i="20"/>
  <c r="A51" i="20"/>
  <c r="A52" i="20"/>
  <c r="A43" i="20"/>
  <c r="BL14" i="13"/>
  <c r="BL15" i="13"/>
  <c r="BL16" i="13"/>
  <c r="BL17" i="13"/>
  <c r="BL18" i="13"/>
  <c r="BL19" i="13"/>
  <c r="BL20" i="13"/>
  <c r="BL21" i="13"/>
  <c r="BL22" i="13"/>
  <c r="BL23" i="13"/>
  <c r="BL24" i="13"/>
  <c r="BL25" i="13"/>
  <c r="BL26" i="13"/>
  <c r="BL27" i="13"/>
  <c r="BL28" i="13"/>
  <c r="BL29" i="13"/>
  <c r="BL30" i="13"/>
  <c r="BL31" i="13"/>
  <c r="BL32" i="13"/>
  <c r="BL33" i="13"/>
  <c r="BL34" i="13"/>
  <c r="BL35" i="13"/>
  <c r="BL36" i="13"/>
  <c r="BL37" i="13"/>
  <c r="BL38" i="13"/>
  <c r="BL39" i="13"/>
  <c r="BL40" i="13"/>
  <c r="BL41" i="13"/>
  <c r="BL42" i="13"/>
  <c r="BL43" i="13"/>
  <c r="BL44" i="13"/>
  <c r="BL45" i="13"/>
  <c r="BL46" i="13"/>
  <c r="BL47" i="13"/>
  <c r="BL48" i="13"/>
  <c r="BL49" i="13"/>
  <c r="BL50" i="13"/>
  <c r="BL51" i="13"/>
  <c r="BL52" i="13"/>
  <c r="BL13" i="13"/>
  <c r="BJ11" i="13"/>
  <c r="BH11" i="13"/>
  <c r="BF11" i="13"/>
  <c r="BD11" i="13"/>
  <c r="BB11" i="13"/>
  <c r="AZ11" i="13"/>
  <c r="AX11" i="13"/>
  <c r="AV11" i="13"/>
  <c r="AT11" i="13"/>
  <c r="AR11" i="13"/>
  <c r="AP11" i="13"/>
  <c r="AN11" i="13"/>
  <c r="AL11" i="13"/>
  <c r="B43" i="13"/>
  <c r="B44" i="13"/>
  <c r="B45" i="13"/>
  <c r="B46" i="13"/>
  <c r="B47" i="13"/>
  <c r="B48" i="13"/>
  <c r="B49" i="13"/>
  <c r="B50" i="13"/>
  <c r="B51" i="13"/>
  <c r="B52" i="13"/>
  <c r="A43" i="13"/>
  <c r="A44" i="13"/>
  <c r="A45" i="13"/>
  <c r="A46" i="13"/>
  <c r="A47" i="13"/>
  <c r="A48" i="13"/>
  <c r="A49" i="13"/>
  <c r="A50" i="13"/>
  <c r="A51" i="13"/>
  <c r="A52" i="13"/>
  <c r="O42" i="12"/>
  <c r="J43" i="20" s="1"/>
  <c r="O43" i="12"/>
  <c r="J44" i="20" s="1"/>
  <c r="O44" i="12"/>
  <c r="J45" i="20" s="1"/>
  <c r="O45" i="12"/>
  <c r="J46" i="20" s="1"/>
  <c r="O46" i="12"/>
  <c r="J47" i="20" s="1"/>
  <c r="O47" i="12"/>
  <c r="J48" i="20" s="1"/>
  <c r="O48" i="12"/>
  <c r="J49" i="20" s="1"/>
  <c r="O49" i="12"/>
  <c r="J50" i="20" s="1"/>
  <c r="O50" i="12"/>
  <c r="J51" i="20" s="1"/>
  <c r="O51" i="12"/>
  <c r="J52" i="20" s="1"/>
  <c r="T46" i="20" l="1"/>
  <c r="U46" i="20"/>
  <c r="V46" i="20"/>
  <c r="O46" i="20"/>
  <c r="W46" i="20"/>
  <c r="P46" i="20"/>
  <c r="Q46" i="20"/>
  <c r="N46" i="20"/>
  <c r="S46" i="20"/>
  <c r="R46" i="20"/>
  <c r="U45" i="20"/>
  <c r="V45" i="20"/>
  <c r="O45" i="20"/>
  <c r="W45" i="20"/>
  <c r="P45" i="20"/>
  <c r="Q45" i="20"/>
  <c r="N45" i="20"/>
  <c r="R45" i="20"/>
  <c r="S45" i="20"/>
  <c r="T45" i="20"/>
  <c r="S47" i="20"/>
  <c r="T47" i="20"/>
  <c r="U47" i="20"/>
  <c r="V47" i="20"/>
  <c r="O47" i="20"/>
  <c r="W47" i="20"/>
  <c r="P47" i="20"/>
  <c r="R47" i="20"/>
  <c r="Q47" i="20"/>
  <c r="N47" i="20"/>
  <c r="V44" i="20"/>
  <c r="O44" i="20"/>
  <c r="W44" i="20"/>
  <c r="P44" i="20"/>
  <c r="Q44" i="20"/>
  <c r="N44" i="20"/>
  <c r="R44" i="20"/>
  <c r="S44" i="20"/>
  <c r="U44" i="20"/>
  <c r="T44" i="20"/>
  <c r="O51" i="20"/>
  <c r="W51" i="20"/>
  <c r="P51" i="20"/>
  <c r="Q51" i="20"/>
  <c r="R51" i="20"/>
  <c r="S51" i="20"/>
  <c r="T51" i="20"/>
  <c r="V51" i="20"/>
  <c r="N51" i="20"/>
  <c r="U51" i="20"/>
  <c r="O43" i="20"/>
  <c r="W43" i="20"/>
  <c r="P43" i="20"/>
  <c r="Q43" i="20"/>
  <c r="N43" i="20"/>
  <c r="R43" i="20"/>
  <c r="S43" i="20"/>
  <c r="T43" i="20"/>
  <c r="U43" i="20"/>
  <c r="V43" i="20"/>
  <c r="V52" i="20"/>
  <c r="O52" i="20"/>
  <c r="W52" i="20"/>
  <c r="P52" i="20"/>
  <c r="Q52" i="20"/>
  <c r="R52" i="20"/>
  <c r="S52" i="20"/>
  <c r="T52" i="20"/>
  <c r="U52" i="20"/>
  <c r="N52" i="20"/>
  <c r="P50" i="20"/>
  <c r="Q50" i="20"/>
  <c r="R50" i="20"/>
  <c r="S50" i="20"/>
  <c r="T50" i="20"/>
  <c r="U50" i="20"/>
  <c r="N50" i="20"/>
  <c r="V50" i="20"/>
  <c r="O50" i="20"/>
  <c r="W50" i="20"/>
  <c r="Q49" i="20"/>
  <c r="R49" i="20"/>
  <c r="S49" i="20"/>
  <c r="T49" i="20"/>
  <c r="U49" i="20"/>
  <c r="V49" i="20"/>
  <c r="O49" i="20"/>
  <c r="P49" i="20"/>
  <c r="N49" i="20"/>
  <c r="W49" i="20"/>
  <c r="R48" i="20"/>
  <c r="S48" i="20"/>
  <c r="T48" i="20"/>
  <c r="U48" i="20"/>
  <c r="V48" i="20"/>
  <c r="O48" i="20"/>
  <c r="W48" i="20"/>
  <c r="Q48" i="20"/>
  <c r="N48" i="20"/>
  <c r="P48" i="20"/>
  <c r="AM11" i="5"/>
  <c r="AO11" i="5"/>
  <c r="AQ11" i="5"/>
  <c r="AS11" i="5"/>
  <c r="AU11" i="5"/>
  <c r="AW11" i="5"/>
  <c r="AY11" i="5"/>
  <c r="BA11" i="5"/>
  <c r="BC11" i="5"/>
  <c r="BE11" i="5"/>
  <c r="BG11" i="5"/>
  <c r="BI11" i="5"/>
  <c r="BK11" i="5"/>
  <c r="AL12" i="11"/>
  <c r="AN12" i="11"/>
  <c r="AP12" i="11"/>
  <c r="AR12" i="11"/>
  <c r="AT12" i="11"/>
  <c r="AV12" i="11"/>
  <c r="AX12" i="11"/>
  <c r="AZ12" i="11"/>
  <c r="BB12" i="11"/>
  <c r="BD12" i="11"/>
  <c r="BF12" i="11"/>
  <c r="BH12" i="11"/>
  <c r="BJ12" i="11"/>
  <c r="AJ10" i="8"/>
  <c r="AL10" i="8"/>
  <c r="AN10" i="8"/>
  <c r="AP10" i="8"/>
  <c r="AR10" i="8"/>
  <c r="AT10" i="8"/>
  <c r="AV10" i="8"/>
  <c r="AX10" i="8"/>
  <c r="AZ10" i="8"/>
  <c r="BB10" i="8"/>
  <c r="BD10" i="8"/>
  <c r="BF10" i="8"/>
  <c r="BH10" i="8"/>
  <c r="BJ10" i="8"/>
  <c r="AP11" i="10"/>
  <c r="AR11" i="10"/>
  <c r="AT11" i="10"/>
  <c r="AV11" i="10"/>
  <c r="AX11" i="10"/>
  <c r="AZ11" i="10"/>
  <c r="BB11" i="10"/>
  <c r="BD11" i="10"/>
  <c r="BF11" i="10"/>
  <c r="BH11" i="10"/>
  <c r="BJ11" i="10"/>
  <c r="BL11" i="10"/>
  <c r="BN11" i="10"/>
  <c r="BO28" i="2"/>
  <c r="BO26" i="2"/>
  <c r="AZ10" i="6"/>
  <c r="BB10" i="6"/>
  <c r="BD10" i="6"/>
  <c r="BF10" i="6"/>
  <c r="BH10" i="6"/>
  <c r="BJ10" i="6"/>
  <c r="BL10" i="6"/>
  <c r="BN10" i="6"/>
  <c r="BP10" i="6"/>
  <c r="BR10" i="6"/>
  <c r="AX10" i="6"/>
  <c r="AV10" i="6"/>
  <c r="BM25" i="2"/>
  <c r="BK25" i="2"/>
  <c r="BI25" i="2"/>
  <c r="BG25" i="2"/>
  <c r="BE25" i="2"/>
  <c r="BC25" i="2"/>
  <c r="BA25" i="2"/>
  <c r="AY25" i="2"/>
  <c r="AW25" i="2"/>
  <c r="AU25" i="2"/>
  <c r="AS25" i="2"/>
  <c r="AQ25" i="2"/>
  <c r="BO19" i="2"/>
  <c r="BO21" i="2"/>
  <c r="BO22" i="2"/>
  <c r="BO23" i="2"/>
  <c r="BO24" i="2"/>
  <c r="AT10" i="6"/>
  <c r="AO25" i="2"/>
  <c r="X43" i="20" l="1"/>
  <c r="Y43" i="20" s="1"/>
  <c r="X44" i="20"/>
  <c r="Y44" i="20" s="1"/>
  <c r="X48" i="20"/>
  <c r="Y48" i="20" s="1"/>
  <c r="X45" i="20"/>
  <c r="X46" i="20"/>
  <c r="X47" i="20"/>
  <c r="X49" i="20"/>
  <c r="X50" i="20"/>
  <c r="X51" i="20"/>
  <c r="X52" i="20"/>
  <c r="BM42" i="5"/>
  <c r="BM40" i="5"/>
  <c r="BM33" i="5"/>
  <c r="BM26" i="5"/>
  <c r="BM14" i="5"/>
  <c r="BM15" i="5"/>
  <c r="BM16" i="5"/>
  <c r="BM17" i="5"/>
  <c r="BM18" i="5"/>
  <c r="BM19" i="5"/>
  <c r="BM20" i="5"/>
  <c r="BM21" i="5"/>
  <c r="BM22" i="5"/>
  <c r="BM23" i="5"/>
  <c r="BM24" i="5"/>
  <c r="BM25" i="5"/>
  <c r="BM27" i="5"/>
  <c r="BM28" i="5"/>
  <c r="BM29" i="5"/>
  <c r="BM30" i="5"/>
  <c r="BM31" i="5"/>
  <c r="BM32" i="5"/>
  <c r="BM34" i="5"/>
  <c r="BM35" i="5"/>
  <c r="BM36" i="5"/>
  <c r="BM37" i="5"/>
  <c r="BM38" i="5"/>
  <c r="BM39" i="5"/>
  <c r="BM41" i="5"/>
  <c r="BM13" i="5"/>
  <c r="BL42" i="5"/>
  <c r="BL41" i="5"/>
  <c r="BL40" i="5"/>
  <c r="BL39" i="5"/>
  <c r="BL38" i="5"/>
  <c r="BL37" i="5"/>
  <c r="BL36" i="5"/>
  <c r="BL35" i="5"/>
  <c r="BL34" i="5"/>
  <c r="BL33" i="5"/>
  <c r="BL32" i="5"/>
  <c r="BL31" i="5"/>
  <c r="BL30" i="5"/>
  <c r="BL29" i="5"/>
  <c r="BL28" i="5"/>
  <c r="BL27" i="5"/>
  <c r="BL26" i="5"/>
  <c r="BL25" i="5"/>
  <c r="BL24" i="5"/>
  <c r="BL23" i="5"/>
  <c r="BL22" i="5"/>
  <c r="BL21" i="5"/>
  <c r="BL20" i="5"/>
  <c r="BL19" i="5"/>
  <c r="BL18" i="5"/>
  <c r="BL17" i="5"/>
  <c r="BL16" i="5"/>
  <c r="BL15" i="5"/>
  <c r="BL14" i="5"/>
  <c r="BL13" i="5"/>
  <c r="BJ42" i="5"/>
  <c r="BJ41" i="5"/>
  <c r="BJ40" i="5"/>
  <c r="BJ39" i="5"/>
  <c r="BJ38" i="5"/>
  <c r="BJ37" i="5"/>
  <c r="BJ36" i="5"/>
  <c r="BJ35" i="5"/>
  <c r="BJ34" i="5"/>
  <c r="BJ33" i="5"/>
  <c r="BJ32" i="5"/>
  <c r="BJ31" i="5"/>
  <c r="BJ30" i="5"/>
  <c r="BJ29" i="5"/>
  <c r="BJ28" i="5"/>
  <c r="BJ27" i="5"/>
  <c r="BJ26" i="5"/>
  <c r="BJ25" i="5"/>
  <c r="BJ24" i="5"/>
  <c r="BJ23" i="5"/>
  <c r="BJ22" i="5"/>
  <c r="BJ21" i="5"/>
  <c r="BJ20" i="5"/>
  <c r="BJ19" i="5"/>
  <c r="BJ18" i="5"/>
  <c r="BJ17" i="5"/>
  <c r="BJ16" i="5"/>
  <c r="BJ15" i="5"/>
  <c r="BJ14" i="5"/>
  <c r="BJ13" i="5"/>
  <c r="BH42" i="5"/>
  <c r="BH41" i="5"/>
  <c r="BH40" i="5"/>
  <c r="BH39" i="5"/>
  <c r="BH38" i="5"/>
  <c r="BH37" i="5"/>
  <c r="BH36" i="5"/>
  <c r="BH35" i="5"/>
  <c r="BH34" i="5"/>
  <c r="BH33" i="5"/>
  <c r="BH32" i="5"/>
  <c r="BH31" i="5"/>
  <c r="BH30" i="5"/>
  <c r="BH29" i="5"/>
  <c r="BH28" i="5"/>
  <c r="BH27" i="5"/>
  <c r="BH26" i="5"/>
  <c r="BH25" i="5"/>
  <c r="BH24" i="5"/>
  <c r="BH23" i="5"/>
  <c r="BH22" i="5"/>
  <c r="BH21" i="5"/>
  <c r="BH20" i="5"/>
  <c r="BH19" i="5"/>
  <c r="BH18" i="5"/>
  <c r="BH17" i="5"/>
  <c r="BH16" i="5"/>
  <c r="BH15" i="5"/>
  <c r="BH14" i="5"/>
  <c r="BH13" i="5"/>
  <c r="BF42" i="5"/>
  <c r="BF41" i="5"/>
  <c r="BF40" i="5"/>
  <c r="BF39" i="5"/>
  <c r="BF38" i="5"/>
  <c r="BF37" i="5"/>
  <c r="BF36" i="5"/>
  <c r="BF35" i="5"/>
  <c r="BF34" i="5"/>
  <c r="BF33" i="5"/>
  <c r="BF32" i="5"/>
  <c r="BF31" i="5"/>
  <c r="BF30" i="5"/>
  <c r="BF29" i="5"/>
  <c r="BF28" i="5"/>
  <c r="BF27" i="5"/>
  <c r="BF26" i="5"/>
  <c r="BF25" i="5"/>
  <c r="BF24" i="5"/>
  <c r="BF23" i="5"/>
  <c r="BF22" i="5"/>
  <c r="BF21" i="5"/>
  <c r="BF20" i="5"/>
  <c r="BF19" i="5"/>
  <c r="BF18" i="5"/>
  <c r="BF17" i="5"/>
  <c r="BF16" i="5"/>
  <c r="BF15" i="5"/>
  <c r="BF14" i="5"/>
  <c r="BF13" i="5"/>
  <c r="BD42" i="5"/>
  <c r="BD41" i="5"/>
  <c r="BD40" i="5"/>
  <c r="BD39" i="5"/>
  <c r="BD38" i="5"/>
  <c r="BD37" i="5"/>
  <c r="BD36" i="5"/>
  <c r="BD35" i="5"/>
  <c r="BD34" i="5"/>
  <c r="BD33" i="5"/>
  <c r="BD32" i="5"/>
  <c r="BD31" i="5"/>
  <c r="BD30" i="5"/>
  <c r="BD29" i="5"/>
  <c r="BD28" i="5"/>
  <c r="BD27" i="5"/>
  <c r="BD26" i="5"/>
  <c r="BD25" i="5"/>
  <c r="BD24" i="5"/>
  <c r="BD23" i="5"/>
  <c r="BD22" i="5"/>
  <c r="BD21" i="5"/>
  <c r="BD20" i="5"/>
  <c r="BD19" i="5"/>
  <c r="BD18" i="5"/>
  <c r="BD17" i="5"/>
  <c r="BD16" i="5"/>
  <c r="BD15" i="5"/>
  <c r="BD14" i="5"/>
  <c r="BD13" i="5"/>
  <c r="BB42" i="5"/>
  <c r="BB41" i="5"/>
  <c r="BB40" i="5"/>
  <c r="BB39" i="5"/>
  <c r="BB38" i="5"/>
  <c r="BB37" i="5"/>
  <c r="BB36" i="5"/>
  <c r="BB35" i="5"/>
  <c r="BB34" i="5"/>
  <c r="BB33" i="5"/>
  <c r="BB32" i="5"/>
  <c r="BB31" i="5"/>
  <c r="BB30" i="5"/>
  <c r="BB29" i="5"/>
  <c r="BB28" i="5"/>
  <c r="BB27" i="5"/>
  <c r="BB26" i="5"/>
  <c r="BB25" i="5"/>
  <c r="BB24" i="5"/>
  <c r="BB23" i="5"/>
  <c r="BB22" i="5"/>
  <c r="BB21" i="5"/>
  <c r="BB20" i="5"/>
  <c r="BB19" i="5"/>
  <c r="BB18" i="5"/>
  <c r="BB17" i="5"/>
  <c r="BB16" i="5"/>
  <c r="BB15" i="5"/>
  <c r="BB14" i="5"/>
  <c r="BB13" i="5"/>
  <c r="AZ42" i="5"/>
  <c r="AZ41" i="5"/>
  <c r="AZ40" i="5"/>
  <c r="AZ39" i="5"/>
  <c r="AZ38" i="5"/>
  <c r="AZ37" i="5"/>
  <c r="AZ36" i="5"/>
  <c r="AZ35" i="5"/>
  <c r="AZ34" i="5"/>
  <c r="AZ33" i="5"/>
  <c r="AZ32" i="5"/>
  <c r="AZ31" i="5"/>
  <c r="AZ30" i="5"/>
  <c r="AZ29" i="5"/>
  <c r="AZ28" i="5"/>
  <c r="AZ27" i="5"/>
  <c r="AZ26" i="5"/>
  <c r="AZ25" i="5"/>
  <c r="AZ24" i="5"/>
  <c r="AZ23" i="5"/>
  <c r="AZ22" i="5"/>
  <c r="AZ21" i="5"/>
  <c r="AZ20" i="5"/>
  <c r="AZ19" i="5"/>
  <c r="AZ18" i="5"/>
  <c r="AZ17" i="5"/>
  <c r="AZ16" i="5"/>
  <c r="AZ15" i="5"/>
  <c r="AZ14" i="5"/>
  <c r="AZ13" i="5"/>
  <c r="AX42" i="5"/>
  <c r="AX41" i="5"/>
  <c r="AX40" i="5"/>
  <c r="AX39" i="5"/>
  <c r="AX38" i="5"/>
  <c r="AX37" i="5"/>
  <c r="AX36" i="5"/>
  <c r="AX35" i="5"/>
  <c r="AX34" i="5"/>
  <c r="AX33" i="5"/>
  <c r="AX32" i="5"/>
  <c r="AX31" i="5"/>
  <c r="AX30" i="5"/>
  <c r="AX29" i="5"/>
  <c r="AX28" i="5"/>
  <c r="AX27" i="5"/>
  <c r="AX26" i="5"/>
  <c r="AX25" i="5"/>
  <c r="AX24" i="5"/>
  <c r="AX23" i="5"/>
  <c r="AX22" i="5"/>
  <c r="AX21" i="5"/>
  <c r="AX20" i="5"/>
  <c r="AX19" i="5"/>
  <c r="AX18" i="5"/>
  <c r="AX17" i="5"/>
  <c r="AX16" i="5"/>
  <c r="AX15" i="5"/>
  <c r="AX14" i="5"/>
  <c r="AX13" i="5"/>
  <c r="AV42" i="5"/>
  <c r="AV41" i="5"/>
  <c r="AV40" i="5"/>
  <c r="AV39" i="5"/>
  <c r="AV38" i="5"/>
  <c r="AV37" i="5"/>
  <c r="AV36" i="5"/>
  <c r="AV35" i="5"/>
  <c r="AV34" i="5"/>
  <c r="AV33" i="5"/>
  <c r="AV32" i="5"/>
  <c r="AV31" i="5"/>
  <c r="AV30" i="5"/>
  <c r="AV29" i="5"/>
  <c r="AV28" i="5"/>
  <c r="AV27" i="5"/>
  <c r="AV26" i="5"/>
  <c r="AV25" i="5"/>
  <c r="AV24" i="5"/>
  <c r="AV23" i="5"/>
  <c r="AV22" i="5"/>
  <c r="AV21" i="5"/>
  <c r="AV20" i="5"/>
  <c r="AV19" i="5"/>
  <c r="AV18" i="5"/>
  <c r="AV17" i="5"/>
  <c r="AV16" i="5"/>
  <c r="AV15" i="5"/>
  <c r="AV14" i="5"/>
  <c r="AV13" i="5"/>
  <c r="AT42" i="5"/>
  <c r="AT41" i="5"/>
  <c r="AT40" i="5"/>
  <c r="AT39" i="5"/>
  <c r="AT38" i="5"/>
  <c r="AT37" i="5"/>
  <c r="AT36" i="5"/>
  <c r="AT35" i="5"/>
  <c r="AT34" i="5"/>
  <c r="AT33" i="5"/>
  <c r="AT32" i="5"/>
  <c r="AT31" i="5"/>
  <c r="AT30" i="5"/>
  <c r="AT29" i="5"/>
  <c r="AT28" i="5"/>
  <c r="AT27" i="5"/>
  <c r="AT26" i="5"/>
  <c r="AT25" i="5"/>
  <c r="AT24" i="5"/>
  <c r="AT23" i="5"/>
  <c r="AT22" i="5"/>
  <c r="AT21" i="5"/>
  <c r="AT20" i="5"/>
  <c r="AT19" i="5"/>
  <c r="AT18" i="5"/>
  <c r="AT17" i="5"/>
  <c r="AT16" i="5"/>
  <c r="AT15" i="5"/>
  <c r="AT14" i="5"/>
  <c r="AT13" i="5"/>
  <c r="AR42" i="5"/>
  <c r="AR41" i="5"/>
  <c r="AR40" i="5"/>
  <c r="AR39" i="5"/>
  <c r="AR38" i="5"/>
  <c r="AR37" i="5"/>
  <c r="AR36" i="5"/>
  <c r="AR35" i="5"/>
  <c r="AR34" i="5"/>
  <c r="AR33" i="5"/>
  <c r="AR32" i="5"/>
  <c r="AR31" i="5"/>
  <c r="AR30" i="5"/>
  <c r="AR29" i="5"/>
  <c r="AR28" i="5"/>
  <c r="AR27" i="5"/>
  <c r="AR26" i="5"/>
  <c r="AR25" i="5"/>
  <c r="AR24" i="5"/>
  <c r="AR23" i="5"/>
  <c r="AR22" i="5"/>
  <c r="AR21" i="5"/>
  <c r="AR20" i="5"/>
  <c r="AR19" i="5"/>
  <c r="AR18" i="5"/>
  <c r="AR17" i="5"/>
  <c r="AR16" i="5"/>
  <c r="AR15" i="5"/>
  <c r="AR14" i="5"/>
  <c r="AR13" i="5"/>
  <c r="AP42" i="5"/>
  <c r="AP41" i="5"/>
  <c r="AP40" i="5"/>
  <c r="AP39" i="5"/>
  <c r="AP38" i="5"/>
  <c r="AP37" i="5"/>
  <c r="AP36" i="5"/>
  <c r="AP35" i="5"/>
  <c r="AP34" i="5"/>
  <c r="AP33" i="5"/>
  <c r="AP32" i="5"/>
  <c r="AP31" i="5"/>
  <c r="AP30" i="5"/>
  <c r="AP29" i="5"/>
  <c r="AP28" i="5"/>
  <c r="AP27" i="5"/>
  <c r="AP26" i="5"/>
  <c r="AP25" i="5"/>
  <c r="AP24" i="5"/>
  <c r="AP23" i="5"/>
  <c r="AP22" i="5"/>
  <c r="AP21" i="5"/>
  <c r="AP20" i="5"/>
  <c r="AP19" i="5"/>
  <c r="AP18" i="5"/>
  <c r="AP17" i="5"/>
  <c r="AP16" i="5"/>
  <c r="AP15" i="5"/>
  <c r="AP14" i="5"/>
  <c r="AP13" i="5"/>
  <c r="AN42" i="5"/>
  <c r="AN41" i="5"/>
  <c r="AN40" i="5"/>
  <c r="AN39" i="5"/>
  <c r="AN38" i="5"/>
  <c r="AN37" i="5"/>
  <c r="AN36" i="5"/>
  <c r="AN35" i="5"/>
  <c r="AN34" i="5"/>
  <c r="AN33" i="5"/>
  <c r="AN32" i="5"/>
  <c r="AN31" i="5"/>
  <c r="AN30" i="5"/>
  <c r="AN29" i="5"/>
  <c r="AN28" i="5"/>
  <c r="AN27" i="5"/>
  <c r="AN26" i="5"/>
  <c r="AN25" i="5"/>
  <c r="AN24" i="5"/>
  <c r="AN23" i="5"/>
  <c r="AN22" i="5"/>
  <c r="AN21" i="5"/>
  <c r="AN20" i="5"/>
  <c r="AN19" i="5"/>
  <c r="AN18" i="5"/>
  <c r="AN17" i="5"/>
  <c r="AN16" i="5"/>
  <c r="AN15" i="5"/>
  <c r="AN14" i="5"/>
  <c r="AN13" i="5"/>
  <c r="BL34" i="11"/>
  <c r="BL43" i="11"/>
  <c r="BL15" i="11"/>
  <c r="BL16" i="11"/>
  <c r="BL17" i="11"/>
  <c r="BL18" i="11"/>
  <c r="BL19" i="11"/>
  <c r="BL20" i="11"/>
  <c r="BL21" i="11"/>
  <c r="BL22" i="11"/>
  <c r="BL23" i="11"/>
  <c r="BL24" i="11"/>
  <c r="BL25" i="11"/>
  <c r="BL26" i="11"/>
  <c r="BL27" i="11"/>
  <c r="BL28" i="11"/>
  <c r="BL29" i="11"/>
  <c r="BL30" i="11"/>
  <c r="BL31" i="11"/>
  <c r="BL32" i="11"/>
  <c r="BL33" i="11"/>
  <c r="BL35" i="11"/>
  <c r="BL36" i="11"/>
  <c r="BL37" i="11"/>
  <c r="BL38" i="11"/>
  <c r="BL39" i="11"/>
  <c r="BL40" i="11"/>
  <c r="BL41" i="11"/>
  <c r="BL42" i="11"/>
  <c r="BL14" i="11"/>
  <c r="BC41" i="11"/>
  <c r="AQ38" i="11"/>
  <c r="BK43" i="11"/>
  <c r="BK42" i="11"/>
  <c r="BK41" i="11"/>
  <c r="BK40" i="11"/>
  <c r="BK39" i="11"/>
  <c r="BK38" i="11"/>
  <c r="BK37" i="11"/>
  <c r="BK36" i="11"/>
  <c r="BK35" i="11"/>
  <c r="BK34" i="11"/>
  <c r="BK33" i="11"/>
  <c r="BK32" i="11"/>
  <c r="BK31" i="11"/>
  <c r="BK30" i="11"/>
  <c r="BK29" i="11"/>
  <c r="BK28" i="11"/>
  <c r="BK27" i="11"/>
  <c r="BK26" i="11"/>
  <c r="BK25" i="11"/>
  <c r="BK24" i="11"/>
  <c r="BK23" i="11"/>
  <c r="BK22" i="11"/>
  <c r="BK21" i="11"/>
  <c r="BK20" i="11"/>
  <c r="BK19" i="11"/>
  <c r="BK18" i="11"/>
  <c r="BK17" i="11"/>
  <c r="BK16" i="11"/>
  <c r="BK15" i="11"/>
  <c r="BK14" i="11"/>
  <c r="BI43" i="11"/>
  <c r="BI42" i="11"/>
  <c r="BI41" i="11"/>
  <c r="BI40" i="11"/>
  <c r="BI39" i="11"/>
  <c r="BI38" i="11"/>
  <c r="BI37" i="11"/>
  <c r="BI36" i="11"/>
  <c r="BI35" i="11"/>
  <c r="BI34" i="11"/>
  <c r="BI33" i="11"/>
  <c r="BI32" i="11"/>
  <c r="BI31" i="11"/>
  <c r="BI30" i="11"/>
  <c r="BI29" i="11"/>
  <c r="BI28" i="11"/>
  <c r="BI27" i="11"/>
  <c r="BI26" i="11"/>
  <c r="BI25" i="11"/>
  <c r="BI24" i="11"/>
  <c r="BI23" i="11"/>
  <c r="BI22" i="11"/>
  <c r="BI21" i="11"/>
  <c r="BI20" i="11"/>
  <c r="BI19" i="11"/>
  <c r="BI18" i="11"/>
  <c r="BI17" i="11"/>
  <c r="BI16" i="11"/>
  <c r="BI15" i="11"/>
  <c r="BI14" i="11"/>
  <c r="BG43" i="11"/>
  <c r="BG42" i="11"/>
  <c r="BG41" i="11"/>
  <c r="BG40" i="11"/>
  <c r="BG39" i="11"/>
  <c r="BG38" i="11"/>
  <c r="BG37" i="11"/>
  <c r="BG36" i="11"/>
  <c r="BG35" i="11"/>
  <c r="BG34" i="11"/>
  <c r="BG33" i="11"/>
  <c r="BG32" i="11"/>
  <c r="BG31" i="11"/>
  <c r="BG30" i="11"/>
  <c r="BG29" i="11"/>
  <c r="BG28" i="11"/>
  <c r="BG27" i="11"/>
  <c r="BG26" i="11"/>
  <c r="BG25" i="11"/>
  <c r="BG24" i="11"/>
  <c r="BG23" i="11"/>
  <c r="BG22" i="11"/>
  <c r="BG21" i="11"/>
  <c r="BG20" i="11"/>
  <c r="BG19" i="11"/>
  <c r="BG18" i="11"/>
  <c r="BG17" i="11"/>
  <c r="BG16" i="11"/>
  <c r="BG15" i="11"/>
  <c r="BG14" i="11"/>
  <c r="BE43" i="11"/>
  <c r="BE42" i="11"/>
  <c r="BE41" i="11"/>
  <c r="BE40" i="11"/>
  <c r="BE39" i="11"/>
  <c r="BE38" i="11"/>
  <c r="BE37" i="11"/>
  <c r="BE36" i="11"/>
  <c r="BE35" i="11"/>
  <c r="BE34" i="11"/>
  <c r="BE33" i="11"/>
  <c r="BE32" i="11"/>
  <c r="BE31" i="11"/>
  <c r="BE30" i="11"/>
  <c r="BE29" i="11"/>
  <c r="BE28" i="11"/>
  <c r="BE27" i="11"/>
  <c r="BE26" i="11"/>
  <c r="BE25" i="11"/>
  <c r="BE24" i="11"/>
  <c r="BE23" i="11"/>
  <c r="BE22" i="11"/>
  <c r="BE21" i="11"/>
  <c r="BE20" i="11"/>
  <c r="BE19" i="11"/>
  <c r="BE18" i="11"/>
  <c r="BE17" i="11"/>
  <c r="BE16" i="11"/>
  <c r="BE15" i="11"/>
  <c r="BE14" i="11"/>
  <c r="BC43" i="11"/>
  <c r="BC42" i="11"/>
  <c r="BC40" i="11"/>
  <c r="BC39" i="11"/>
  <c r="BC38" i="11"/>
  <c r="BC37" i="11"/>
  <c r="BC36" i="11"/>
  <c r="BC35" i="11"/>
  <c r="BC34" i="11"/>
  <c r="BC33" i="11"/>
  <c r="BC32" i="11"/>
  <c r="BC31" i="11"/>
  <c r="BC30" i="11"/>
  <c r="BC29" i="11"/>
  <c r="BC28" i="11"/>
  <c r="BC27" i="11"/>
  <c r="BC26" i="11"/>
  <c r="BC25" i="11"/>
  <c r="BC24" i="11"/>
  <c r="BC23" i="11"/>
  <c r="BC22" i="11"/>
  <c r="BC21" i="11"/>
  <c r="BC20" i="11"/>
  <c r="BC19" i="11"/>
  <c r="BC18" i="11"/>
  <c r="BC17" i="11"/>
  <c r="BC16" i="11"/>
  <c r="BC15" i="11"/>
  <c r="BC14" i="11"/>
  <c r="BA43" i="11"/>
  <c r="BA42" i="11"/>
  <c r="BA41" i="11"/>
  <c r="BA40" i="11"/>
  <c r="BA39" i="11"/>
  <c r="BA38" i="11"/>
  <c r="BA37" i="11"/>
  <c r="BA36" i="11"/>
  <c r="BA35" i="11"/>
  <c r="BA34" i="11"/>
  <c r="BA33" i="11"/>
  <c r="BA32" i="11"/>
  <c r="BA31" i="11"/>
  <c r="BA30" i="11"/>
  <c r="BA29" i="11"/>
  <c r="BA28" i="11"/>
  <c r="BA27" i="11"/>
  <c r="BA26" i="11"/>
  <c r="BA25" i="11"/>
  <c r="BA24" i="11"/>
  <c r="BA23" i="11"/>
  <c r="BA22" i="11"/>
  <c r="BA21" i="11"/>
  <c r="BA20" i="11"/>
  <c r="BA19" i="11"/>
  <c r="BA18" i="11"/>
  <c r="BA17" i="11"/>
  <c r="BA16" i="11"/>
  <c r="BA15" i="11"/>
  <c r="BA14" i="11"/>
  <c r="AY43" i="11"/>
  <c r="AY42" i="11"/>
  <c r="AY41" i="11"/>
  <c r="AY40" i="11"/>
  <c r="AY39" i="11"/>
  <c r="AY38" i="11"/>
  <c r="AY37" i="11"/>
  <c r="AY36" i="11"/>
  <c r="AY35" i="11"/>
  <c r="AY34" i="11"/>
  <c r="AY33" i="11"/>
  <c r="AY32" i="11"/>
  <c r="AY31" i="11"/>
  <c r="AY30" i="11"/>
  <c r="AY29" i="11"/>
  <c r="AY28" i="11"/>
  <c r="AY27" i="11"/>
  <c r="AY26" i="11"/>
  <c r="AY25" i="11"/>
  <c r="AY24" i="11"/>
  <c r="AY23" i="11"/>
  <c r="AY22" i="11"/>
  <c r="AY21" i="11"/>
  <c r="AY20" i="11"/>
  <c r="AY19" i="11"/>
  <c r="AY18" i="11"/>
  <c r="AY17" i="11"/>
  <c r="AY16" i="11"/>
  <c r="AY15" i="11"/>
  <c r="AY14" i="11"/>
  <c r="AW43" i="11"/>
  <c r="AW42" i="11"/>
  <c r="AW41" i="11"/>
  <c r="AW40" i="11"/>
  <c r="AW39" i="11"/>
  <c r="AW38" i="11"/>
  <c r="AW37" i="11"/>
  <c r="AW36" i="11"/>
  <c r="AW35" i="11"/>
  <c r="AW34" i="11"/>
  <c r="AW33" i="11"/>
  <c r="AW32" i="11"/>
  <c r="AW31" i="11"/>
  <c r="AW30" i="11"/>
  <c r="AW29" i="11"/>
  <c r="AW28" i="11"/>
  <c r="AW27" i="11"/>
  <c r="AW26" i="11"/>
  <c r="AW25" i="11"/>
  <c r="AW24" i="11"/>
  <c r="AW23" i="11"/>
  <c r="AW22" i="11"/>
  <c r="AW21" i="11"/>
  <c r="AW20" i="11"/>
  <c r="AW19" i="11"/>
  <c r="AW18" i="11"/>
  <c r="AW17" i="11"/>
  <c r="AW16" i="11"/>
  <c r="AW15" i="11"/>
  <c r="AW14" i="11"/>
  <c r="AU43" i="11"/>
  <c r="AU42" i="11"/>
  <c r="AU41" i="11"/>
  <c r="AU40" i="11"/>
  <c r="AU39" i="11"/>
  <c r="AU38" i="11"/>
  <c r="AU37" i="11"/>
  <c r="AU36" i="11"/>
  <c r="AU35" i="11"/>
  <c r="AU34" i="11"/>
  <c r="AU33" i="11"/>
  <c r="AU32" i="11"/>
  <c r="AU31" i="11"/>
  <c r="AU30" i="11"/>
  <c r="AU29" i="11"/>
  <c r="AU28" i="11"/>
  <c r="AU27" i="11"/>
  <c r="AU26" i="11"/>
  <c r="AU25" i="11"/>
  <c r="AU24" i="11"/>
  <c r="AU23" i="11"/>
  <c r="AU22" i="11"/>
  <c r="AU21" i="11"/>
  <c r="AU20" i="11"/>
  <c r="AU19" i="11"/>
  <c r="AU18" i="11"/>
  <c r="AU17" i="11"/>
  <c r="AU16" i="11"/>
  <c r="AU15" i="11"/>
  <c r="AU14" i="11"/>
  <c r="AS43" i="11"/>
  <c r="AS42" i="11"/>
  <c r="AS41" i="11"/>
  <c r="AS40" i="11"/>
  <c r="AS39" i="11"/>
  <c r="AS38" i="11"/>
  <c r="AS37" i="11"/>
  <c r="AS36" i="11"/>
  <c r="AS35" i="11"/>
  <c r="AS34" i="11"/>
  <c r="AS33" i="11"/>
  <c r="AS32" i="11"/>
  <c r="AS31" i="11"/>
  <c r="AS30" i="11"/>
  <c r="AS29" i="11"/>
  <c r="AS28" i="11"/>
  <c r="AS27" i="11"/>
  <c r="AS26" i="11"/>
  <c r="AS25" i="11"/>
  <c r="AS24" i="11"/>
  <c r="AS23" i="11"/>
  <c r="AS22" i="11"/>
  <c r="AS21" i="11"/>
  <c r="AS20" i="11"/>
  <c r="AS19" i="11"/>
  <c r="AS18" i="11"/>
  <c r="AS17" i="11"/>
  <c r="AS16" i="11"/>
  <c r="AS15" i="11"/>
  <c r="AS14" i="11"/>
  <c r="AQ43" i="11"/>
  <c r="AQ42" i="11"/>
  <c r="AQ41" i="11"/>
  <c r="AQ40" i="11"/>
  <c r="AQ39" i="11"/>
  <c r="AQ37" i="11"/>
  <c r="AQ36" i="11"/>
  <c r="AQ35" i="11"/>
  <c r="AQ34" i="11"/>
  <c r="AQ33" i="11"/>
  <c r="AQ32" i="11"/>
  <c r="AQ31" i="11"/>
  <c r="AQ30" i="11"/>
  <c r="AQ29" i="11"/>
  <c r="AQ28" i="11"/>
  <c r="AQ27" i="11"/>
  <c r="AQ26" i="11"/>
  <c r="AQ25" i="11"/>
  <c r="AQ24" i="11"/>
  <c r="AQ23" i="11"/>
  <c r="AQ22" i="11"/>
  <c r="AQ21" i="11"/>
  <c r="AQ20" i="11"/>
  <c r="AQ19" i="11"/>
  <c r="AQ18" i="11"/>
  <c r="AQ17" i="11"/>
  <c r="AQ16" i="11"/>
  <c r="AQ15" i="11"/>
  <c r="AQ14" i="11"/>
  <c r="AO43" i="11"/>
  <c r="AO42" i="11"/>
  <c r="AO41" i="11"/>
  <c r="AO40" i="11"/>
  <c r="AO39" i="11"/>
  <c r="AO38" i="11"/>
  <c r="AO37" i="11"/>
  <c r="AO36" i="11"/>
  <c r="AO35" i="11"/>
  <c r="AO34" i="11"/>
  <c r="AO33" i="11"/>
  <c r="AO32" i="11"/>
  <c r="AO31" i="11"/>
  <c r="AO30" i="11"/>
  <c r="AO29" i="11"/>
  <c r="AO28" i="11"/>
  <c r="AO27" i="11"/>
  <c r="AO26" i="11"/>
  <c r="AO25" i="11"/>
  <c r="AO24" i="11"/>
  <c r="AO23" i="11"/>
  <c r="AO22" i="11"/>
  <c r="AO21" i="11"/>
  <c r="AO20" i="11"/>
  <c r="AO19" i="11"/>
  <c r="AO18" i="11"/>
  <c r="AO17" i="11"/>
  <c r="AO16" i="11"/>
  <c r="AO15" i="11"/>
  <c r="AO14" i="11"/>
  <c r="AM43" i="11"/>
  <c r="AM42" i="11"/>
  <c r="AM41" i="11"/>
  <c r="AM40" i="11"/>
  <c r="AM39" i="11"/>
  <c r="AM38" i="11"/>
  <c r="AM37" i="11"/>
  <c r="AM36" i="11"/>
  <c r="AM35" i="11"/>
  <c r="AM34" i="11"/>
  <c r="AM33" i="11"/>
  <c r="AM32" i="11"/>
  <c r="AM31" i="11"/>
  <c r="AM30" i="11"/>
  <c r="AM29" i="11"/>
  <c r="AM28" i="11"/>
  <c r="AM27" i="11"/>
  <c r="AM26" i="11"/>
  <c r="AM25" i="11"/>
  <c r="AM24" i="11"/>
  <c r="AM23" i="11"/>
  <c r="AM22" i="11"/>
  <c r="AM21" i="11"/>
  <c r="AM20" i="11"/>
  <c r="AM19" i="11"/>
  <c r="AM18" i="11"/>
  <c r="AM17" i="11"/>
  <c r="AM16" i="11"/>
  <c r="AM15" i="11"/>
  <c r="AM14" i="11"/>
  <c r="BP14" i="10"/>
  <c r="BP15" i="10"/>
  <c r="BP16" i="10"/>
  <c r="BP17" i="10"/>
  <c r="BP18" i="10"/>
  <c r="BP19" i="10"/>
  <c r="BP20" i="10"/>
  <c r="BP21" i="10"/>
  <c r="BP22" i="10"/>
  <c r="BP23" i="10"/>
  <c r="BP24" i="10"/>
  <c r="BP25" i="10"/>
  <c r="BP26" i="10"/>
  <c r="BP27" i="10"/>
  <c r="BP28" i="10"/>
  <c r="BP29" i="10"/>
  <c r="BP30" i="10"/>
  <c r="BP31" i="10"/>
  <c r="BP32" i="10"/>
  <c r="BP33" i="10"/>
  <c r="BP34" i="10"/>
  <c r="BP35" i="10"/>
  <c r="BP36" i="10"/>
  <c r="BP37" i="10"/>
  <c r="BP38" i="10"/>
  <c r="BP39" i="10"/>
  <c r="BP40" i="10"/>
  <c r="BP41" i="10"/>
  <c r="BP42" i="10"/>
  <c r="BP13" i="10"/>
  <c r="AQ13" i="10"/>
  <c r="BO42" i="10"/>
  <c r="BO41" i="10"/>
  <c r="BO40" i="10"/>
  <c r="BO39" i="10"/>
  <c r="BO38" i="10"/>
  <c r="BO37" i="10"/>
  <c r="BO36" i="10"/>
  <c r="BO35" i="10"/>
  <c r="BO34" i="10"/>
  <c r="BO33" i="10"/>
  <c r="BO32" i="10"/>
  <c r="BO31" i="10"/>
  <c r="BO30" i="10"/>
  <c r="BO29" i="10"/>
  <c r="BO28" i="10"/>
  <c r="BO27" i="10"/>
  <c r="BO26" i="10"/>
  <c r="BO25" i="10"/>
  <c r="BO24" i="10"/>
  <c r="BO23" i="10"/>
  <c r="BO22" i="10"/>
  <c r="BO21" i="10"/>
  <c r="BO20" i="10"/>
  <c r="BO19" i="10"/>
  <c r="BO18" i="10"/>
  <c r="BO17" i="10"/>
  <c r="BO16" i="10"/>
  <c r="BO15" i="10"/>
  <c r="BO14" i="10"/>
  <c r="BO13" i="10"/>
  <c r="BM42" i="10"/>
  <c r="BM41" i="10"/>
  <c r="BM40" i="10"/>
  <c r="BM39" i="10"/>
  <c r="BM38" i="10"/>
  <c r="BM37" i="10"/>
  <c r="BM36" i="10"/>
  <c r="BM35" i="10"/>
  <c r="BM34" i="10"/>
  <c r="BM33" i="10"/>
  <c r="BM32" i="10"/>
  <c r="BM31" i="10"/>
  <c r="BM30" i="10"/>
  <c r="BM29" i="10"/>
  <c r="BM28" i="10"/>
  <c r="BM27" i="10"/>
  <c r="BM26" i="10"/>
  <c r="BM25" i="10"/>
  <c r="BM24" i="10"/>
  <c r="BM23" i="10"/>
  <c r="BM22" i="10"/>
  <c r="BM21" i="10"/>
  <c r="BM20" i="10"/>
  <c r="BM19" i="10"/>
  <c r="BM18" i="10"/>
  <c r="BM17" i="10"/>
  <c r="BM16" i="10"/>
  <c r="BM15" i="10"/>
  <c r="BM14" i="10"/>
  <c r="BM13" i="10"/>
  <c r="BK42" i="10"/>
  <c r="BK41" i="10"/>
  <c r="BK40" i="10"/>
  <c r="BK39" i="10"/>
  <c r="BK38" i="10"/>
  <c r="BK37" i="10"/>
  <c r="BK36" i="10"/>
  <c r="BK35" i="10"/>
  <c r="BK34" i="10"/>
  <c r="BK33" i="10"/>
  <c r="BK32" i="10"/>
  <c r="BK31" i="10"/>
  <c r="BK30" i="10"/>
  <c r="BK29" i="10"/>
  <c r="BK28" i="10"/>
  <c r="BK27" i="10"/>
  <c r="BK26" i="10"/>
  <c r="BK25" i="10"/>
  <c r="BK24" i="10"/>
  <c r="BK23" i="10"/>
  <c r="BK22" i="10"/>
  <c r="BK21" i="10"/>
  <c r="BK20" i="10"/>
  <c r="BK19" i="10"/>
  <c r="BK18" i="10"/>
  <c r="BK17" i="10"/>
  <c r="BK16" i="10"/>
  <c r="BK15" i="10"/>
  <c r="BK14" i="10"/>
  <c r="BK13" i="10"/>
  <c r="BI42" i="10"/>
  <c r="BI41" i="10"/>
  <c r="BI40" i="10"/>
  <c r="BI39" i="10"/>
  <c r="BI38" i="10"/>
  <c r="BI37" i="10"/>
  <c r="BI36" i="10"/>
  <c r="BI35" i="10"/>
  <c r="BI34" i="10"/>
  <c r="BI33" i="10"/>
  <c r="BI32" i="10"/>
  <c r="BI31" i="10"/>
  <c r="BI30" i="10"/>
  <c r="BI29" i="10"/>
  <c r="BI28" i="10"/>
  <c r="BI27" i="10"/>
  <c r="BI26" i="10"/>
  <c r="BI25" i="10"/>
  <c r="BI24" i="10"/>
  <c r="BI23" i="10"/>
  <c r="BI22" i="10"/>
  <c r="BI21" i="10"/>
  <c r="BI20" i="10"/>
  <c r="BI19" i="10"/>
  <c r="BI18" i="10"/>
  <c r="BI17" i="10"/>
  <c r="BI16" i="10"/>
  <c r="BI15" i="10"/>
  <c r="BI14" i="10"/>
  <c r="BI13" i="10"/>
  <c r="BG42" i="10"/>
  <c r="BG41" i="10"/>
  <c r="BG40" i="10"/>
  <c r="BG39" i="10"/>
  <c r="BG38" i="10"/>
  <c r="BG37" i="10"/>
  <c r="BG36" i="10"/>
  <c r="BG35" i="10"/>
  <c r="BG34" i="10"/>
  <c r="BG33" i="10"/>
  <c r="BG32" i="10"/>
  <c r="BG31" i="10"/>
  <c r="BG30" i="10"/>
  <c r="BG29" i="10"/>
  <c r="BG28" i="10"/>
  <c r="BG27" i="10"/>
  <c r="BG26" i="10"/>
  <c r="BG25" i="10"/>
  <c r="BG24" i="10"/>
  <c r="BG23" i="10"/>
  <c r="BG22" i="10"/>
  <c r="BG21" i="10"/>
  <c r="BG20" i="10"/>
  <c r="BG19" i="10"/>
  <c r="BG18" i="10"/>
  <c r="BG17" i="10"/>
  <c r="BG16" i="10"/>
  <c r="BG15" i="10"/>
  <c r="BG14" i="10"/>
  <c r="BG13" i="10"/>
  <c r="BE42" i="10"/>
  <c r="BE41" i="10"/>
  <c r="BE40" i="10"/>
  <c r="BE39" i="10"/>
  <c r="BE38" i="10"/>
  <c r="BE37" i="10"/>
  <c r="BE36" i="10"/>
  <c r="BE35" i="10"/>
  <c r="BE34" i="10"/>
  <c r="BE33" i="10"/>
  <c r="BE32" i="10"/>
  <c r="BE31" i="10"/>
  <c r="BE30" i="10"/>
  <c r="BE29" i="10"/>
  <c r="BE28" i="10"/>
  <c r="BE27" i="10"/>
  <c r="BE26" i="10"/>
  <c r="BE25" i="10"/>
  <c r="BE24" i="10"/>
  <c r="BE23" i="10"/>
  <c r="BE22" i="10"/>
  <c r="BE21" i="10"/>
  <c r="BE20" i="10"/>
  <c r="BE19" i="10"/>
  <c r="BE18" i="10"/>
  <c r="BE17" i="10"/>
  <c r="BE16" i="10"/>
  <c r="BE15" i="10"/>
  <c r="BE14" i="10"/>
  <c r="BE13" i="10"/>
  <c r="BC42" i="10"/>
  <c r="BC41" i="10"/>
  <c r="BC40" i="10"/>
  <c r="BC39" i="10"/>
  <c r="BC38" i="10"/>
  <c r="BC37" i="10"/>
  <c r="BC36" i="10"/>
  <c r="BC35" i="10"/>
  <c r="BC34" i="10"/>
  <c r="BC33" i="10"/>
  <c r="BC32" i="10"/>
  <c r="BC31" i="10"/>
  <c r="BC30" i="10"/>
  <c r="BC29" i="10"/>
  <c r="BC28" i="10"/>
  <c r="BC27" i="10"/>
  <c r="BC26" i="10"/>
  <c r="BC25" i="10"/>
  <c r="BC24" i="10"/>
  <c r="BC23" i="10"/>
  <c r="BC22" i="10"/>
  <c r="BC21" i="10"/>
  <c r="BC20" i="10"/>
  <c r="BC19" i="10"/>
  <c r="BC18" i="10"/>
  <c r="BC17" i="10"/>
  <c r="BC16" i="10"/>
  <c r="BC15" i="10"/>
  <c r="BC14" i="10"/>
  <c r="BC13" i="10"/>
  <c r="BA42" i="10"/>
  <c r="BA41" i="10"/>
  <c r="BA40" i="10"/>
  <c r="BA39" i="10"/>
  <c r="BA38" i="10"/>
  <c r="BA37" i="10"/>
  <c r="BA36" i="10"/>
  <c r="BA35" i="10"/>
  <c r="BA34" i="10"/>
  <c r="BA33" i="10"/>
  <c r="BA32" i="10"/>
  <c r="BA31" i="10"/>
  <c r="BA30" i="10"/>
  <c r="BA29" i="10"/>
  <c r="BA28" i="10"/>
  <c r="BA27" i="10"/>
  <c r="BA26" i="10"/>
  <c r="BA25" i="10"/>
  <c r="BA24" i="10"/>
  <c r="BA23" i="10"/>
  <c r="BA22" i="10"/>
  <c r="BA21" i="10"/>
  <c r="BA20" i="10"/>
  <c r="BA19" i="10"/>
  <c r="BA18" i="10"/>
  <c r="BA17" i="10"/>
  <c r="BA16" i="10"/>
  <c r="BA15" i="10"/>
  <c r="BA14" i="10"/>
  <c r="BA13" i="10"/>
  <c r="AY42" i="10"/>
  <c r="AY41" i="10"/>
  <c r="AY40" i="10"/>
  <c r="AY39" i="10"/>
  <c r="AY38" i="10"/>
  <c r="AY37" i="10"/>
  <c r="AY36" i="10"/>
  <c r="AY35" i="10"/>
  <c r="AY34" i="10"/>
  <c r="AY33" i="10"/>
  <c r="AY32" i="10"/>
  <c r="AY31" i="10"/>
  <c r="AY30" i="10"/>
  <c r="AY29" i="10"/>
  <c r="AY28" i="10"/>
  <c r="AY27" i="10"/>
  <c r="AY26" i="10"/>
  <c r="AY25" i="10"/>
  <c r="AY24" i="10"/>
  <c r="AY23" i="10"/>
  <c r="AY22" i="10"/>
  <c r="AY21" i="10"/>
  <c r="AY20" i="10"/>
  <c r="AY19" i="10"/>
  <c r="AY18" i="10"/>
  <c r="AY17" i="10"/>
  <c r="AY16" i="10"/>
  <c r="AY15" i="10"/>
  <c r="AY14" i="10"/>
  <c r="AY13" i="10"/>
  <c r="AW42" i="10"/>
  <c r="AW41" i="10"/>
  <c r="AW40" i="10"/>
  <c r="AW39" i="10"/>
  <c r="AW38" i="10"/>
  <c r="AW37" i="10"/>
  <c r="AW36" i="10"/>
  <c r="AW35" i="10"/>
  <c r="AW34" i="10"/>
  <c r="AW33" i="10"/>
  <c r="AW32" i="10"/>
  <c r="AW31" i="10"/>
  <c r="AW30" i="10"/>
  <c r="AW29" i="10"/>
  <c r="AW28" i="10"/>
  <c r="AW27" i="10"/>
  <c r="AW26" i="10"/>
  <c r="AW25" i="10"/>
  <c r="AW24" i="10"/>
  <c r="AW23" i="10"/>
  <c r="AW22" i="10"/>
  <c r="AW21" i="10"/>
  <c r="AW20" i="10"/>
  <c r="AW19" i="10"/>
  <c r="AW18" i="10"/>
  <c r="AW17" i="10"/>
  <c r="AW16" i="10"/>
  <c r="AW15" i="10"/>
  <c r="AW14" i="10"/>
  <c r="AW13" i="10"/>
  <c r="AU42" i="10"/>
  <c r="AU41" i="10"/>
  <c r="AU40" i="10"/>
  <c r="AU39" i="10"/>
  <c r="AU38" i="10"/>
  <c r="AU37" i="10"/>
  <c r="AU36" i="10"/>
  <c r="AU35" i="10"/>
  <c r="AU34" i="10"/>
  <c r="AU33" i="10"/>
  <c r="AU32" i="10"/>
  <c r="AU31" i="10"/>
  <c r="AU30" i="10"/>
  <c r="AU29" i="10"/>
  <c r="AU28" i="10"/>
  <c r="AU27" i="10"/>
  <c r="AU26" i="10"/>
  <c r="AU25" i="10"/>
  <c r="AU24" i="10"/>
  <c r="AU23" i="10"/>
  <c r="AU22" i="10"/>
  <c r="AU21" i="10"/>
  <c r="AU20" i="10"/>
  <c r="AU19" i="10"/>
  <c r="AU18" i="10"/>
  <c r="AU17" i="10"/>
  <c r="AU16" i="10"/>
  <c r="AU15" i="10"/>
  <c r="AU14" i="10"/>
  <c r="AU13" i="10"/>
  <c r="AS42" i="10"/>
  <c r="AS41" i="10"/>
  <c r="AS40" i="10"/>
  <c r="AS39" i="10"/>
  <c r="AS38" i="10"/>
  <c r="AS37" i="10"/>
  <c r="AS36" i="10"/>
  <c r="AS35" i="10"/>
  <c r="AS34" i="10"/>
  <c r="AS33" i="10"/>
  <c r="AS32" i="10"/>
  <c r="AS31" i="10"/>
  <c r="AS30" i="10"/>
  <c r="AS29" i="10"/>
  <c r="AS28" i="10"/>
  <c r="AS27" i="10"/>
  <c r="AS26" i="10"/>
  <c r="AS25" i="10"/>
  <c r="AS24" i="10"/>
  <c r="AS23" i="10"/>
  <c r="AS22" i="10"/>
  <c r="AS21" i="10"/>
  <c r="AS20" i="10"/>
  <c r="AS19" i="10"/>
  <c r="AS18" i="10"/>
  <c r="AS17" i="10"/>
  <c r="AS16" i="10"/>
  <c r="AS15" i="10"/>
  <c r="AS14" i="10"/>
  <c r="AS13" i="10"/>
  <c r="AQ42" i="10"/>
  <c r="AQ41" i="10"/>
  <c r="AQ40" i="10"/>
  <c r="AQ39" i="10"/>
  <c r="AQ38" i="10"/>
  <c r="AQ37" i="10"/>
  <c r="AQ36" i="10"/>
  <c r="AQ35" i="10"/>
  <c r="AQ34" i="10"/>
  <c r="AQ33" i="10"/>
  <c r="AQ32" i="10"/>
  <c r="AQ31" i="10"/>
  <c r="AQ30" i="10"/>
  <c r="AQ29" i="10"/>
  <c r="AQ28" i="10"/>
  <c r="AQ27" i="10"/>
  <c r="AQ26" i="10"/>
  <c r="AQ25" i="10"/>
  <c r="AQ24" i="10"/>
  <c r="AQ23" i="10"/>
  <c r="AQ22" i="10"/>
  <c r="AQ21" i="10"/>
  <c r="AQ20" i="10"/>
  <c r="AQ19" i="10"/>
  <c r="AQ18" i="10"/>
  <c r="AQ17" i="10"/>
  <c r="AQ16" i="10"/>
  <c r="AQ15" i="10"/>
  <c r="AQ14" i="10"/>
  <c r="BL13" i="8"/>
  <c r="BL14" i="8"/>
  <c r="BL15" i="8"/>
  <c r="BL16" i="8"/>
  <c r="BL17" i="8"/>
  <c r="BL18" i="8"/>
  <c r="BL19" i="8"/>
  <c r="BL20" i="8"/>
  <c r="BL21" i="8"/>
  <c r="BL22" i="8"/>
  <c r="BL23" i="8"/>
  <c r="BL24" i="8"/>
  <c r="BL25" i="8"/>
  <c r="BL26" i="8"/>
  <c r="BL27" i="8"/>
  <c r="BL28" i="8"/>
  <c r="BL29" i="8"/>
  <c r="BL30" i="8"/>
  <c r="BL31" i="8"/>
  <c r="BL32" i="8"/>
  <c r="BL33" i="8"/>
  <c r="BL34" i="8"/>
  <c r="BL35" i="8"/>
  <c r="BL36" i="8"/>
  <c r="BL37" i="8"/>
  <c r="BL38" i="8"/>
  <c r="BL39" i="8"/>
  <c r="BL40" i="8"/>
  <c r="BL41" i="8"/>
  <c r="BL12" i="8"/>
  <c r="BK12" i="8"/>
  <c r="BK41" i="8"/>
  <c r="BK40" i="8"/>
  <c r="BK39" i="8"/>
  <c r="BK38" i="8"/>
  <c r="BK37" i="8"/>
  <c r="BK36" i="8"/>
  <c r="BK35" i="8"/>
  <c r="BK34" i="8"/>
  <c r="BK33" i="8"/>
  <c r="BK32" i="8"/>
  <c r="BK31" i="8"/>
  <c r="BK30" i="8"/>
  <c r="BK29" i="8"/>
  <c r="BK28" i="8"/>
  <c r="BK27" i="8"/>
  <c r="BK26" i="8"/>
  <c r="BK25" i="8"/>
  <c r="BK24" i="8"/>
  <c r="BK23" i="8"/>
  <c r="BK22" i="8"/>
  <c r="BK21" i="8"/>
  <c r="BK20" i="8"/>
  <c r="BK19" i="8"/>
  <c r="BK18" i="8"/>
  <c r="BK17" i="8"/>
  <c r="BK16" i="8"/>
  <c r="BK15" i="8"/>
  <c r="BK14" i="8"/>
  <c r="BK13" i="8"/>
  <c r="BI41" i="8"/>
  <c r="BI40" i="8"/>
  <c r="BI39" i="8"/>
  <c r="BI38" i="8"/>
  <c r="BI37" i="8"/>
  <c r="BI36" i="8"/>
  <c r="BI35" i="8"/>
  <c r="BI34" i="8"/>
  <c r="BI33" i="8"/>
  <c r="BI32" i="8"/>
  <c r="BI31" i="8"/>
  <c r="BI30" i="8"/>
  <c r="BI29" i="8"/>
  <c r="BI28" i="8"/>
  <c r="BI27" i="8"/>
  <c r="BI26" i="8"/>
  <c r="BI25" i="8"/>
  <c r="BI24" i="8"/>
  <c r="BI23" i="8"/>
  <c r="BI22" i="8"/>
  <c r="BI21" i="8"/>
  <c r="BI20" i="8"/>
  <c r="BI19" i="8"/>
  <c r="BI18" i="8"/>
  <c r="BI17" i="8"/>
  <c r="BI16" i="8"/>
  <c r="BI15" i="8"/>
  <c r="BI14" i="8"/>
  <c r="BI13" i="8"/>
  <c r="BI12" i="8"/>
  <c r="BG41" i="8"/>
  <c r="BG40" i="8"/>
  <c r="BG39" i="8"/>
  <c r="BG38" i="8"/>
  <c r="BG37" i="8"/>
  <c r="BG36" i="8"/>
  <c r="BG35" i="8"/>
  <c r="BG34" i="8"/>
  <c r="BG33" i="8"/>
  <c r="BG32" i="8"/>
  <c r="BG31" i="8"/>
  <c r="BG30" i="8"/>
  <c r="BG29" i="8"/>
  <c r="BG28" i="8"/>
  <c r="BG27" i="8"/>
  <c r="BG26" i="8"/>
  <c r="BG25" i="8"/>
  <c r="BG24" i="8"/>
  <c r="BG23" i="8"/>
  <c r="BG22" i="8"/>
  <c r="BG21" i="8"/>
  <c r="BG20" i="8"/>
  <c r="BG19" i="8"/>
  <c r="BG18" i="8"/>
  <c r="BG17" i="8"/>
  <c r="BG16" i="8"/>
  <c r="BG15" i="8"/>
  <c r="BG14" i="8"/>
  <c r="BG13" i="8"/>
  <c r="BG12" i="8"/>
  <c r="BE41" i="8"/>
  <c r="BE40" i="8"/>
  <c r="BE39" i="8"/>
  <c r="BE38" i="8"/>
  <c r="BE37" i="8"/>
  <c r="BE36" i="8"/>
  <c r="BE35" i="8"/>
  <c r="BE34" i="8"/>
  <c r="BE33" i="8"/>
  <c r="BE32" i="8"/>
  <c r="BE31" i="8"/>
  <c r="BE30" i="8"/>
  <c r="BE29" i="8"/>
  <c r="BE28" i="8"/>
  <c r="BE27" i="8"/>
  <c r="BE26" i="8"/>
  <c r="BE25" i="8"/>
  <c r="BE24" i="8"/>
  <c r="BE23" i="8"/>
  <c r="BE22" i="8"/>
  <c r="BE21" i="8"/>
  <c r="BE20" i="8"/>
  <c r="BE19" i="8"/>
  <c r="BE18" i="8"/>
  <c r="BE17" i="8"/>
  <c r="BE16" i="8"/>
  <c r="BE15" i="8"/>
  <c r="BE14" i="8"/>
  <c r="BE13" i="8"/>
  <c r="BE12" i="8"/>
  <c r="BC41" i="8"/>
  <c r="BC40" i="8"/>
  <c r="BC39" i="8"/>
  <c r="BC38" i="8"/>
  <c r="BC37" i="8"/>
  <c r="BC36" i="8"/>
  <c r="BC35" i="8"/>
  <c r="BC34" i="8"/>
  <c r="BC33" i="8"/>
  <c r="BC32" i="8"/>
  <c r="BC31" i="8"/>
  <c r="BC30" i="8"/>
  <c r="BC29" i="8"/>
  <c r="BC28" i="8"/>
  <c r="BC27" i="8"/>
  <c r="BC26" i="8"/>
  <c r="BC25" i="8"/>
  <c r="BC24" i="8"/>
  <c r="BC23" i="8"/>
  <c r="BC22" i="8"/>
  <c r="BC21" i="8"/>
  <c r="BC20" i="8"/>
  <c r="BC19" i="8"/>
  <c r="BC18" i="8"/>
  <c r="BC17" i="8"/>
  <c r="BC16" i="8"/>
  <c r="BC15" i="8"/>
  <c r="BC14" i="8"/>
  <c r="BC13" i="8"/>
  <c r="BC12" i="8"/>
  <c r="BA41" i="8"/>
  <c r="BA40" i="8"/>
  <c r="BA39" i="8"/>
  <c r="BA38" i="8"/>
  <c r="BA37" i="8"/>
  <c r="BA36" i="8"/>
  <c r="BA35" i="8"/>
  <c r="BA34" i="8"/>
  <c r="BA33" i="8"/>
  <c r="BA32" i="8"/>
  <c r="BA31" i="8"/>
  <c r="BA30" i="8"/>
  <c r="BA29" i="8"/>
  <c r="BA28" i="8"/>
  <c r="BA27" i="8"/>
  <c r="BA26" i="8"/>
  <c r="BA25" i="8"/>
  <c r="BA24" i="8"/>
  <c r="BA23" i="8"/>
  <c r="BA22" i="8"/>
  <c r="BA21" i="8"/>
  <c r="BA20" i="8"/>
  <c r="BA19" i="8"/>
  <c r="BA18" i="8"/>
  <c r="BA17" i="8"/>
  <c r="BA16" i="8"/>
  <c r="BA15" i="8"/>
  <c r="BA14" i="8"/>
  <c r="BA13" i="8"/>
  <c r="BA12" i="8"/>
  <c r="AY41" i="8"/>
  <c r="AY40" i="8"/>
  <c r="AY39" i="8"/>
  <c r="AY38" i="8"/>
  <c r="AY37" i="8"/>
  <c r="AY36" i="8"/>
  <c r="AY35" i="8"/>
  <c r="AY34" i="8"/>
  <c r="AY33" i="8"/>
  <c r="AY32" i="8"/>
  <c r="AY31" i="8"/>
  <c r="AY30" i="8"/>
  <c r="AY29" i="8"/>
  <c r="AY28" i="8"/>
  <c r="AY27" i="8"/>
  <c r="AY26" i="8"/>
  <c r="AY25" i="8"/>
  <c r="AY24" i="8"/>
  <c r="AY23" i="8"/>
  <c r="AY22" i="8"/>
  <c r="AY21" i="8"/>
  <c r="AY20" i="8"/>
  <c r="AY19" i="8"/>
  <c r="AY18" i="8"/>
  <c r="AY17" i="8"/>
  <c r="AY16" i="8"/>
  <c r="AY15" i="8"/>
  <c r="AY14" i="8"/>
  <c r="AY13" i="8"/>
  <c r="AY12" i="8"/>
  <c r="AW41" i="8"/>
  <c r="AW40" i="8"/>
  <c r="AW39" i="8"/>
  <c r="AW38" i="8"/>
  <c r="AW37" i="8"/>
  <c r="AW36" i="8"/>
  <c r="AW35" i="8"/>
  <c r="AW34" i="8"/>
  <c r="AW33" i="8"/>
  <c r="AW32" i="8"/>
  <c r="AW31" i="8"/>
  <c r="AW30" i="8"/>
  <c r="AW29" i="8"/>
  <c r="AW28" i="8"/>
  <c r="AW27" i="8"/>
  <c r="AW26" i="8"/>
  <c r="AW25" i="8"/>
  <c r="AW24" i="8"/>
  <c r="AW23" i="8"/>
  <c r="AW22" i="8"/>
  <c r="AW21" i="8"/>
  <c r="AW20" i="8"/>
  <c r="AW19" i="8"/>
  <c r="AW18" i="8"/>
  <c r="AW17" i="8"/>
  <c r="AW16" i="8"/>
  <c r="AW15" i="8"/>
  <c r="AW14" i="8"/>
  <c r="AW13" i="8"/>
  <c r="AW12" i="8"/>
  <c r="AU41" i="8"/>
  <c r="AU40" i="8"/>
  <c r="AU39" i="8"/>
  <c r="AU38" i="8"/>
  <c r="AU37" i="8"/>
  <c r="AU36" i="8"/>
  <c r="AU35" i="8"/>
  <c r="AU34" i="8"/>
  <c r="AU33" i="8"/>
  <c r="AU32" i="8"/>
  <c r="AU31" i="8"/>
  <c r="AU30" i="8"/>
  <c r="AU29" i="8"/>
  <c r="AU28" i="8"/>
  <c r="AU27" i="8"/>
  <c r="AU26" i="8"/>
  <c r="AU25" i="8"/>
  <c r="AU24" i="8"/>
  <c r="AU23" i="8"/>
  <c r="AU22" i="8"/>
  <c r="AU21" i="8"/>
  <c r="AU20" i="8"/>
  <c r="AU19" i="8"/>
  <c r="AU18" i="8"/>
  <c r="AU17" i="8"/>
  <c r="AU16" i="8"/>
  <c r="AU15" i="8"/>
  <c r="AU14" i="8"/>
  <c r="AU13" i="8"/>
  <c r="AU12" i="8"/>
  <c r="AS41" i="8"/>
  <c r="AS40" i="8"/>
  <c r="AS39" i="8"/>
  <c r="AS38" i="8"/>
  <c r="AS37" i="8"/>
  <c r="AS36" i="8"/>
  <c r="AS35" i="8"/>
  <c r="AS34" i="8"/>
  <c r="AS33" i="8"/>
  <c r="AS32" i="8"/>
  <c r="AS31" i="8"/>
  <c r="AS30" i="8"/>
  <c r="AS29" i="8"/>
  <c r="AS28" i="8"/>
  <c r="AS27" i="8"/>
  <c r="AS26" i="8"/>
  <c r="AS25" i="8"/>
  <c r="AS24" i="8"/>
  <c r="AS23" i="8"/>
  <c r="AS22" i="8"/>
  <c r="AS21" i="8"/>
  <c r="AS20" i="8"/>
  <c r="AS19" i="8"/>
  <c r="AS18" i="8"/>
  <c r="AS17" i="8"/>
  <c r="AS16" i="8"/>
  <c r="AS15" i="8"/>
  <c r="AS14" i="8"/>
  <c r="AS13" i="8"/>
  <c r="AS12" i="8"/>
  <c r="AQ41" i="8"/>
  <c r="AQ40" i="8"/>
  <c r="AQ39" i="8"/>
  <c r="AQ38" i="8"/>
  <c r="AQ37" i="8"/>
  <c r="AQ36" i="8"/>
  <c r="AQ35" i="8"/>
  <c r="AQ34" i="8"/>
  <c r="AQ33" i="8"/>
  <c r="AQ32" i="8"/>
  <c r="AQ31" i="8"/>
  <c r="AQ30" i="8"/>
  <c r="AQ29" i="8"/>
  <c r="AQ28" i="8"/>
  <c r="AQ27" i="8"/>
  <c r="AQ26" i="8"/>
  <c r="AQ25" i="8"/>
  <c r="AQ24" i="8"/>
  <c r="AQ23" i="8"/>
  <c r="AQ22" i="8"/>
  <c r="AQ21" i="8"/>
  <c r="AQ20" i="8"/>
  <c r="AQ19" i="8"/>
  <c r="AQ18" i="8"/>
  <c r="AQ17" i="8"/>
  <c r="AQ16" i="8"/>
  <c r="AQ15" i="8"/>
  <c r="AQ14" i="8"/>
  <c r="AQ13" i="8"/>
  <c r="AQ12" i="8"/>
  <c r="AO41" i="8"/>
  <c r="AO40" i="8"/>
  <c r="AO39" i="8"/>
  <c r="AO38" i="8"/>
  <c r="AO37" i="8"/>
  <c r="AO36" i="8"/>
  <c r="AO35" i="8"/>
  <c r="AO34" i="8"/>
  <c r="AO33" i="8"/>
  <c r="AO32" i="8"/>
  <c r="AO31" i="8"/>
  <c r="AO30" i="8"/>
  <c r="AO29" i="8"/>
  <c r="AO28" i="8"/>
  <c r="AO27" i="8"/>
  <c r="AO26" i="8"/>
  <c r="AO25" i="8"/>
  <c r="AO24" i="8"/>
  <c r="AO23" i="8"/>
  <c r="AO22" i="8"/>
  <c r="AO21" i="8"/>
  <c r="AO20" i="8"/>
  <c r="AO19" i="8"/>
  <c r="AO18" i="8"/>
  <c r="AO17" i="8"/>
  <c r="AO16" i="8"/>
  <c r="AO15" i="8"/>
  <c r="AO14" i="8"/>
  <c r="AO13" i="8"/>
  <c r="AO1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BO41" i="7"/>
  <c r="BO40" i="7"/>
  <c r="BO39" i="7"/>
  <c r="BO38" i="7"/>
  <c r="BO37" i="7"/>
  <c r="BO36" i="7"/>
  <c r="BO35" i="7"/>
  <c r="BO34" i="7"/>
  <c r="BO33" i="7"/>
  <c r="BO32" i="7"/>
  <c r="BO31" i="7"/>
  <c r="BO30" i="7"/>
  <c r="BO29" i="7"/>
  <c r="BO28" i="7"/>
  <c r="BO27" i="7"/>
  <c r="BO26" i="7"/>
  <c r="BO25" i="7"/>
  <c r="BO24" i="7"/>
  <c r="BO23" i="7"/>
  <c r="BO22" i="7"/>
  <c r="BO21" i="7"/>
  <c r="BO20" i="7"/>
  <c r="BO19" i="7"/>
  <c r="BO18" i="7"/>
  <c r="BO17" i="7"/>
  <c r="BO16" i="7"/>
  <c r="BO15" i="7"/>
  <c r="BO14" i="7"/>
  <c r="BO13" i="7"/>
  <c r="BO12" i="7"/>
  <c r="BM41" i="7"/>
  <c r="BM40" i="7"/>
  <c r="BM39" i="7"/>
  <c r="BM38" i="7"/>
  <c r="BM37" i="7"/>
  <c r="BM36" i="7"/>
  <c r="BM35" i="7"/>
  <c r="BM34" i="7"/>
  <c r="BM33" i="7"/>
  <c r="BM32" i="7"/>
  <c r="BM31" i="7"/>
  <c r="BM30" i="7"/>
  <c r="BM29" i="7"/>
  <c r="BM28" i="7"/>
  <c r="BM27" i="7"/>
  <c r="BM26" i="7"/>
  <c r="BM25" i="7"/>
  <c r="BM24" i="7"/>
  <c r="BM23" i="7"/>
  <c r="BM22" i="7"/>
  <c r="BM21" i="7"/>
  <c r="BM20" i="7"/>
  <c r="BM19" i="7"/>
  <c r="BM18" i="7"/>
  <c r="BM17" i="7"/>
  <c r="BM16" i="7"/>
  <c r="BM15" i="7"/>
  <c r="BM14" i="7"/>
  <c r="BM13" i="7"/>
  <c r="BM12" i="7"/>
  <c r="BK41" i="7"/>
  <c r="BK40" i="7"/>
  <c r="BK39" i="7"/>
  <c r="BK38" i="7"/>
  <c r="BK37" i="7"/>
  <c r="BK36" i="7"/>
  <c r="BK35" i="7"/>
  <c r="BK34" i="7"/>
  <c r="BK33" i="7"/>
  <c r="BK32" i="7"/>
  <c r="BK31" i="7"/>
  <c r="BK30" i="7"/>
  <c r="BK29" i="7"/>
  <c r="BK28" i="7"/>
  <c r="BK27" i="7"/>
  <c r="BK26" i="7"/>
  <c r="BK25" i="7"/>
  <c r="BK24" i="7"/>
  <c r="BK23" i="7"/>
  <c r="BK22" i="7"/>
  <c r="BK21" i="7"/>
  <c r="BK20" i="7"/>
  <c r="BK19" i="7"/>
  <c r="BK18" i="7"/>
  <c r="BK17" i="7"/>
  <c r="BK16" i="7"/>
  <c r="BK15" i="7"/>
  <c r="BK14" i="7"/>
  <c r="BK13" i="7"/>
  <c r="BK12" i="7"/>
  <c r="BI41" i="7"/>
  <c r="BI40" i="7"/>
  <c r="BI39" i="7"/>
  <c r="BI38" i="7"/>
  <c r="BI37" i="7"/>
  <c r="BI36" i="7"/>
  <c r="BI35" i="7"/>
  <c r="BI34" i="7"/>
  <c r="BI33" i="7"/>
  <c r="BI32" i="7"/>
  <c r="BI31" i="7"/>
  <c r="BI30" i="7"/>
  <c r="BI29" i="7"/>
  <c r="BI28" i="7"/>
  <c r="BI27" i="7"/>
  <c r="BI26" i="7"/>
  <c r="BI25" i="7"/>
  <c r="BI24" i="7"/>
  <c r="BI23" i="7"/>
  <c r="BI22" i="7"/>
  <c r="BI21" i="7"/>
  <c r="BI20" i="7"/>
  <c r="BI19" i="7"/>
  <c r="BI18" i="7"/>
  <c r="BI17" i="7"/>
  <c r="BI16" i="7"/>
  <c r="BI15" i="7"/>
  <c r="BI14" i="7"/>
  <c r="BI13" i="7"/>
  <c r="BI12" i="7"/>
  <c r="BG41" i="7"/>
  <c r="BG40" i="7"/>
  <c r="BG39" i="7"/>
  <c r="BG38" i="7"/>
  <c r="BG37" i="7"/>
  <c r="BG36" i="7"/>
  <c r="BG35" i="7"/>
  <c r="BG34" i="7"/>
  <c r="BG33" i="7"/>
  <c r="BG32" i="7"/>
  <c r="BG31" i="7"/>
  <c r="BG30" i="7"/>
  <c r="BG29" i="7"/>
  <c r="BG28" i="7"/>
  <c r="BG27" i="7"/>
  <c r="BG26" i="7"/>
  <c r="BG25" i="7"/>
  <c r="BG24" i="7"/>
  <c r="BG23" i="7"/>
  <c r="BG22" i="7"/>
  <c r="BG21" i="7"/>
  <c r="BG20" i="7"/>
  <c r="BG19" i="7"/>
  <c r="BG18" i="7"/>
  <c r="BG17" i="7"/>
  <c r="BG16" i="7"/>
  <c r="BG15" i="7"/>
  <c r="BG14" i="7"/>
  <c r="BG13" i="7"/>
  <c r="BG12" i="7"/>
  <c r="BE41" i="7"/>
  <c r="BE40" i="7"/>
  <c r="BE39" i="7"/>
  <c r="BE38" i="7"/>
  <c r="BE37" i="7"/>
  <c r="BE36" i="7"/>
  <c r="BE35" i="7"/>
  <c r="BE34" i="7"/>
  <c r="BE33" i="7"/>
  <c r="BE32" i="7"/>
  <c r="BE31" i="7"/>
  <c r="BE30" i="7"/>
  <c r="BE29" i="7"/>
  <c r="BE28" i="7"/>
  <c r="BE27" i="7"/>
  <c r="BE26" i="7"/>
  <c r="BE25" i="7"/>
  <c r="BE24" i="7"/>
  <c r="BE23" i="7"/>
  <c r="BE22" i="7"/>
  <c r="BE21" i="7"/>
  <c r="BE20" i="7"/>
  <c r="BE19" i="7"/>
  <c r="BE18" i="7"/>
  <c r="BE17" i="7"/>
  <c r="BE16" i="7"/>
  <c r="BE15" i="7"/>
  <c r="BE14" i="7"/>
  <c r="BE13" i="7"/>
  <c r="BE12" i="7"/>
  <c r="BC41" i="7"/>
  <c r="BC40" i="7"/>
  <c r="BC39" i="7"/>
  <c r="BC38" i="7"/>
  <c r="BC37" i="7"/>
  <c r="BC36" i="7"/>
  <c r="BC35" i="7"/>
  <c r="BC34" i="7"/>
  <c r="BC33" i="7"/>
  <c r="BC32" i="7"/>
  <c r="BC31" i="7"/>
  <c r="BC30" i="7"/>
  <c r="BC29" i="7"/>
  <c r="BC28" i="7"/>
  <c r="BC27" i="7"/>
  <c r="BC26" i="7"/>
  <c r="BC25" i="7"/>
  <c r="BC24" i="7"/>
  <c r="BC23" i="7"/>
  <c r="BC22" i="7"/>
  <c r="BC21" i="7"/>
  <c r="BC20" i="7"/>
  <c r="BC19" i="7"/>
  <c r="BC18" i="7"/>
  <c r="BC17" i="7"/>
  <c r="BC16" i="7"/>
  <c r="BC15" i="7"/>
  <c r="BC14" i="7"/>
  <c r="BC13" i="7"/>
  <c r="BC12" i="7"/>
  <c r="BA41" i="7"/>
  <c r="BA40" i="7"/>
  <c r="BA39" i="7"/>
  <c r="BA38" i="7"/>
  <c r="BA37" i="7"/>
  <c r="BA36" i="7"/>
  <c r="BA35" i="7"/>
  <c r="BA34" i="7"/>
  <c r="BA33" i="7"/>
  <c r="BA32" i="7"/>
  <c r="BA31" i="7"/>
  <c r="BA30" i="7"/>
  <c r="BA29" i="7"/>
  <c r="BA28" i="7"/>
  <c r="BA27" i="7"/>
  <c r="BA26" i="7"/>
  <c r="BA25" i="7"/>
  <c r="BA24" i="7"/>
  <c r="BA23" i="7"/>
  <c r="BA22" i="7"/>
  <c r="BA21" i="7"/>
  <c r="BA20" i="7"/>
  <c r="BA19" i="7"/>
  <c r="BA18" i="7"/>
  <c r="BA17" i="7"/>
  <c r="BA16" i="7"/>
  <c r="BA15" i="7"/>
  <c r="BA14" i="7"/>
  <c r="BA13" i="7"/>
  <c r="BA1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W41" i="7"/>
  <c r="AW40" i="7"/>
  <c r="AW39" i="7"/>
  <c r="AW38" i="7"/>
  <c r="AW37" i="7"/>
  <c r="AW36" i="7"/>
  <c r="AW35" i="7"/>
  <c r="AW34" i="7"/>
  <c r="AW33" i="7"/>
  <c r="AW32" i="7"/>
  <c r="AW31" i="7"/>
  <c r="AW30" i="7"/>
  <c r="AW29" i="7"/>
  <c r="AW28" i="7"/>
  <c r="AW27" i="7"/>
  <c r="AW26" i="7"/>
  <c r="AW25" i="7"/>
  <c r="AW24" i="7"/>
  <c r="AW23" i="7"/>
  <c r="AW22" i="7"/>
  <c r="AW21" i="7"/>
  <c r="AW20" i="7"/>
  <c r="AW19" i="7"/>
  <c r="AW18" i="7"/>
  <c r="AW17" i="7"/>
  <c r="AW16" i="7"/>
  <c r="AW15" i="7"/>
  <c r="AW14" i="7"/>
  <c r="AW13" i="7"/>
  <c r="AW12" i="7"/>
  <c r="AU41" i="7"/>
  <c r="AU40" i="7"/>
  <c r="AU39" i="7"/>
  <c r="AU38" i="7"/>
  <c r="AU37" i="7"/>
  <c r="AU36" i="7"/>
  <c r="AU35" i="7"/>
  <c r="AU34" i="7"/>
  <c r="AU33" i="7"/>
  <c r="AU32" i="7"/>
  <c r="AU31" i="7"/>
  <c r="AU30" i="7"/>
  <c r="AU29" i="7"/>
  <c r="AU28" i="7"/>
  <c r="AU27" i="7"/>
  <c r="AU26" i="7"/>
  <c r="AU25" i="7"/>
  <c r="AU24" i="7"/>
  <c r="AU23" i="7"/>
  <c r="AU22" i="7"/>
  <c r="AU21" i="7"/>
  <c r="AU20" i="7"/>
  <c r="AU19" i="7"/>
  <c r="AU18" i="7"/>
  <c r="AU17" i="7"/>
  <c r="AU16" i="7"/>
  <c r="AU15" i="7"/>
  <c r="AU14" i="7"/>
  <c r="AU13" i="7"/>
  <c r="AU12" i="7"/>
  <c r="AS41" i="7"/>
  <c r="AS40" i="7"/>
  <c r="AS39" i="7"/>
  <c r="AS38" i="7"/>
  <c r="AS37" i="7"/>
  <c r="AS36" i="7"/>
  <c r="AS35" i="7"/>
  <c r="AS34" i="7"/>
  <c r="AS33" i="7"/>
  <c r="AS32" i="7"/>
  <c r="AS31" i="7"/>
  <c r="AS30" i="7"/>
  <c r="AS29" i="7"/>
  <c r="AS28" i="7"/>
  <c r="AS27" i="7"/>
  <c r="AS26" i="7"/>
  <c r="AS25" i="7"/>
  <c r="AS24" i="7"/>
  <c r="AS23" i="7"/>
  <c r="AS22" i="7"/>
  <c r="AS21" i="7"/>
  <c r="AS20" i="7"/>
  <c r="AS19" i="7"/>
  <c r="AS18" i="7"/>
  <c r="AS17" i="7"/>
  <c r="AS16" i="7"/>
  <c r="AS15" i="7"/>
  <c r="AS14" i="7"/>
  <c r="AS13" i="7"/>
  <c r="AS12" i="7"/>
  <c r="AQ41" i="7"/>
  <c r="AQ40" i="7"/>
  <c r="AQ39" i="7"/>
  <c r="AQ38" i="7"/>
  <c r="AQ37" i="7"/>
  <c r="AQ36" i="7"/>
  <c r="AQ35" i="7"/>
  <c r="AQ34" i="7"/>
  <c r="AQ33" i="7"/>
  <c r="AQ32" i="7"/>
  <c r="AQ31" i="7"/>
  <c r="AQ30" i="7"/>
  <c r="AQ29" i="7"/>
  <c r="AQ28" i="7"/>
  <c r="AQ27" i="7"/>
  <c r="AQ26" i="7"/>
  <c r="AQ25" i="7"/>
  <c r="AQ24" i="7"/>
  <c r="AQ23" i="7"/>
  <c r="AQ22" i="7"/>
  <c r="AQ21" i="7"/>
  <c r="AQ20" i="7"/>
  <c r="AQ19" i="7"/>
  <c r="AQ18" i="7"/>
  <c r="AQ17" i="7"/>
  <c r="AQ16" i="7"/>
  <c r="AQ15" i="7"/>
  <c r="AQ14" i="7"/>
  <c r="AQ13" i="7"/>
  <c r="AQ12" i="7"/>
  <c r="BT13" i="6"/>
  <c r="BT14" i="6"/>
  <c r="BT15" i="6"/>
  <c r="BT16" i="6"/>
  <c r="BT17" i="6"/>
  <c r="BT18" i="6"/>
  <c r="BT19" i="6"/>
  <c r="BT20" i="6"/>
  <c r="BT21" i="6"/>
  <c r="BT22" i="6"/>
  <c r="BT23" i="6"/>
  <c r="BT24" i="6"/>
  <c r="BT25" i="6"/>
  <c r="BT26" i="6"/>
  <c r="BT27" i="6"/>
  <c r="BT28" i="6"/>
  <c r="BT29" i="6"/>
  <c r="BT30" i="6"/>
  <c r="BT31" i="6"/>
  <c r="BT32" i="6"/>
  <c r="BT33" i="6"/>
  <c r="BT34" i="6"/>
  <c r="BT35" i="6"/>
  <c r="BT36" i="6"/>
  <c r="BT37" i="6"/>
  <c r="BT38" i="6"/>
  <c r="BT39" i="6"/>
  <c r="BT40" i="6"/>
  <c r="BT41" i="6"/>
  <c r="BT12" i="6"/>
  <c r="AY43" i="10" l="1"/>
  <c r="AW16" i="2" s="1"/>
  <c r="BG43" i="10"/>
  <c r="BE16" i="2" s="1"/>
  <c r="AW43" i="10"/>
  <c r="AU16" i="2" s="1"/>
  <c r="BC43" i="10"/>
  <c r="BA16" i="2" s="1"/>
  <c r="BK43" i="10"/>
  <c r="BI16" i="2" s="1"/>
  <c r="BA43" i="10"/>
  <c r="AY16" i="2" s="1"/>
  <c r="AB48" i="20"/>
  <c r="AJ48" i="20"/>
  <c r="K48" i="20" s="1"/>
  <c r="AR48" i="20"/>
  <c r="AZ48" i="20"/>
  <c r="AC48" i="20"/>
  <c r="AK48" i="20"/>
  <c r="AS48" i="20"/>
  <c r="BA48" i="20"/>
  <c r="AD48" i="20"/>
  <c r="AL48" i="20"/>
  <c r="AT48" i="20"/>
  <c r="AE48" i="20"/>
  <c r="AM48" i="20"/>
  <c r="AU48" i="20"/>
  <c r="Z48" i="20"/>
  <c r="AF48" i="20"/>
  <c r="AN48" i="20"/>
  <c r="AV48" i="20"/>
  <c r="AG48" i="20"/>
  <c r="AO48" i="20"/>
  <c r="AW48" i="20"/>
  <c r="AQ48" i="20"/>
  <c r="AX48" i="20"/>
  <c r="AY48" i="20"/>
  <c r="AA48" i="20"/>
  <c r="AI48" i="20"/>
  <c r="AP48" i="20"/>
  <c r="AH48" i="20"/>
  <c r="AF44" i="20"/>
  <c r="AN44" i="20"/>
  <c r="AV44" i="20"/>
  <c r="AG44" i="20"/>
  <c r="AO44" i="20"/>
  <c r="AW44" i="20"/>
  <c r="AH44" i="20"/>
  <c r="AP44" i="20"/>
  <c r="AX44" i="20"/>
  <c r="AA44" i="20"/>
  <c r="AI44" i="20"/>
  <c r="AQ44" i="20"/>
  <c r="AY44" i="20"/>
  <c r="AB44" i="20"/>
  <c r="AJ44" i="20"/>
  <c r="AR44" i="20"/>
  <c r="AZ44" i="20"/>
  <c r="AC44" i="20"/>
  <c r="AK44" i="20"/>
  <c r="AS44" i="20"/>
  <c r="BA44" i="20"/>
  <c r="Z44" i="20"/>
  <c r="AD44" i="20"/>
  <c r="AE44" i="20"/>
  <c r="AM44" i="20"/>
  <c r="AT44" i="20"/>
  <c r="AU44" i="20"/>
  <c r="AL44" i="20"/>
  <c r="AA43" i="20"/>
  <c r="AI43" i="20"/>
  <c r="AQ43" i="20"/>
  <c r="AY43" i="20"/>
  <c r="AB43" i="20"/>
  <c r="AJ43" i="20"/>
  <c r="K43" i="20" s="1"/>
  <c r="AR43" i="20"/>
  <c r="AZ43" i="20"/>
  <c r="AC43" i="20"/>
  <c r="AK43" i="20"/>
  <c r="AS43" i="20"/>
  <c r="BA43" i="20"/>
  <c r="AD43" i="20"/>
  <c r="AL43" i="20"/>
  <c r="AT43" i="20"/>
  <c r="AE43" i="20"/>
  <c r="AM43" i="20"/>
  <c r="AU43" i="20"/>
  <c r="AF43" i="20"/>
  <c r="AN43" i="20"/>
  <c r="AV43" i="20"/>
  <c r="AX43" i="20"/>
  <c r="AW43" i="20"/>
  <c r="Z43" i="20"/>
  <c r="AG43" i="20"/>
  <c r="AH43" i="20"/>
  <c r="AO43" i="20"/>
  <c r="AP43" i="20"/>
  <c r="AS43" i="10"/>
  <c r="AQ16" i="2" s="1"/>
  <c r="AU44" i="11"/>
  <c r="BC44" i="11"/>
  <c r="BI43" i="10"/>
  <c r="BG16" i="2" s="1"/>
  <c r="BL43" i="5"/>
  <c r="BH43" i="5"/>
  <c r="AM44" i="11"/>
  <c r="BF43" i="5"/>
  <c r="AS44" i="11"/>
  <c r="BA44" i="11"/>
  <c r="BO43" i="10"/>
  <c r="BM16" i="2" s="1"/>
  <c r="BG44" i="11"/>
  <c r="AV43" i="5"/>
  <c r="AY44" i="11"/>
  <c r="AQ44" i="11"/>
  <c r="BE44" i="11"/>
  <c r="AT43" i="5"/>
  <c r="BB43" i="5"/>
  <c r="AP43" i="5"/>
  <c r="AX43" i="5"/>
  <c r="AO44" i="11"/>
  <c r="BK44" i="11"/>
  <c r="AZ43" i="5"/>
  <c r="Y52" i="20"/>
  <c r="Y51" i="20"/>
  <c r="Y46" i="20"/>
  <c r="Y50" i="20"/>
  <c r="Y45" i="20"/>
  <c r="K44" i="20"/>
  <c r="Y47" i="20"/>
  <c r="Y49" i="20"/>
  <c r="AO42" i="8"/>
  <c r="AM42" i="8"/>
  <c r="BK42" i="8"/>
  <c r="AY42" i="8"/>
  <c r="BG42" i="8"/>
  <c r="AW42" i="8"/>
  <c r="BE42" i="8"/>
  <c r="AU42" i="8"/>
  <c r="AS42" i="8"/>
  <c r="BA42" i="8"/>
  <c r="BI42" i="8"/>
  <c r="AQ43" i="10"/>
  <c r="AO16" i="2" s="1"/>
  <c r="BE43" i="10"/>
  <c r="BC16" i="2" s="1"/>
  <c r="BM43" i="10"/>
  <c r="BK16" i="2" s="1"/>
  <c r="AU43" i="10"/>
  <c r="AS16" i="2" s="1"/>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12" i="6"/>
  <c r="AC45" i="20" l="1"/>
  <c r="AK45" i="20"/>
  <c r="AS45" i="20"/>
  <c r="BA45" i="20"/>
  <c r="Z45" i="20"/>
  <c r="AD45" i="20"/>
  <c r="AL45" i="20"/>
  <c r="AT45" i="20"/>
  <c r="AE45" i="20"/>
  <c r="AM45" i="20"/>
  <c r="AU45" i="20"/>
  <c r="AF45" i="20"/>
  <c r="AN45" i="20"/>
  <c r="AV45" i="20"/>
  <c r="AG45" i="20"/>
  <c r="AO45" i="20"/>
  <c r="AW45" i="20"/>
  <c r="AH45" i="20"/>
  <c r="AP45" i="20"/>
  <c r="AX45" i="20"/>
  <c r="AB45" i="20"/>
  <c r="AI45" i="20"/>
  <c r="AJ45" i="20"/>
  <c r="AR45" i="20"/>
  <c r="AQ45" i="20"/>
  <c r="AY45" i="20"/>
  <c r="AZ45" i="20"/>
  <c r="AA45" i="20"/>
  <c r="AD50" i="20"/>
  <c r="AL50" i="20"/>
  <c r="AT50" i="20"/>
  <c r="AE50" i="20"/>
  <c r="AM50" i="20"/>
  <c r="AU50" i="20"/>
  <c r="AF50" i="20"/>
  <c r="AN50" i="20"/>
  <c r="AV50" i="20"/>
  <c r="AG50" i="20"/>
  <c r="AO50" i="20"/>
  <c r="AW50" i="20"/>
  <c r="AH50" i="20"/>
  <c r="AP50" i="20"/>
  <c r="AX50" i="20"/>
  <c r="AA50" i="20"/>
  <c r="AI50" i="20"/>
  <c r="AQ50" i="20"/>
  <c r="AY50" i="20"/>
  <c r="Z50" i="20"/>
  <c r="BA50" i="20"/>
  <c r="AB50" i="20"/>
  <c r="AC50" i="20"/>
  <c r="AK50" i="20"/>
  <c r="AS50" i="20"/>
  <c r="AZ50" i="20"/>
  <c r="AJ50" i="20"/>
  <c r="AR50" i="20"/>
  <c r="AH46" i="20"/>
  <c r="AP46" i="20"/>
  <c r="AX46" i="20"/>
  <c r="AA46" i="20"/>
  <c r="AI46" i="20"/>
  <c r="AQ46" i="20"/>
  <c r="AY46" i="20"/>
  <c r="Z46" i="20"/>
  <c r="AB46" i="20"/>
  <c r="AJ46" i="20"/>
  <c r="K46" i="20" s="1"/>
  <c r="AR46" i="20"/>
  <c r="AZ46" i="20"/>
  <c r="AC46" i="20"/>
  <c r="AK46" i="20"/>
  <c r="AS46" i="20"/>
  <c r="BA46" i="20"/>
  <c r="AD46" i="20"/>
  <c r="AL46" i="20"/>
  <c r="AT46" i="20"/>
  <c r="AE46" i="20"/>
  <c r="AM46" i="20"/>
  <c r="AU46" i="20"/>
  <c r="AG46" i="20"/>
  <c r="AN46" i="20"/>
  <c r="AO46" i="20"/>
  <c r="AF46" i="20"/>
  <c r="AV46" i="20"/>
  <c r="AW46" i="20"/>
  <c r="AG49" i="20"/>
  <c r="AO49" i="20"/>
  <c r="AW49" i="20"/>
  <c r="AH49" i="20"/>
  <c r="AP49" i="20"/>
  <c r="AX49" i="20"/>
  <c r="AA49" i="20"/>
  <c r="AI49" i="20"/>
  <c r="AQ49" i="20"/>
  <c r="AY49" i="20"/>
  <c r="AB49" i="20"/>
  <c r="AJ49" i="20"/>
  <c r="AR49" i="20"/>
  <c r="AZ49" i="20"/>
  <c r="AC49" i="20"/>
  <c r="AK49" i="20"/>
  <c r="AS49" i="20"/>
  <c r="BA49" i="20"/>
  <c r="Z49" i="20"/>
  <c r="AD49" i="20"/>
  <c r="AL49" i="20"/>
  <c r="AT49" i="20"/>
  <c r="AV49" i="20"/>
  <c r="AM49" i="20"/>
  <c r="AE49" i="20"/>
  <c r="AF49" i="20"/>
  <c r="AN49" i="20"/>
  <c r="AU49" i="20"/>
  <c r="AA51" i="20"/>
  <c r="AI51" i="20"/>
  <c r="AQ51" i="20"/>
  <c r="AY51" i="20"/>
  <c r="AB51" i="20"/>
  <c r="AJ51" i="20"/>
  <c r="K51" i="20" s="1"/>
  <c r="AR51" i="20"/>
  <c r="AZ51" i="20"/>
  <c r="AC51" i="20"/>
  <c r="AK51" i="20"/>
  <c r="AS51" i="20"/>
  <c r="BA51" i="20"/>
  <c r="AD51" i="20"/>
  <c r="AL51" i="20"/>
  <c r="AT51" i="20"/>
  <c r="AE51" i="20"/>
  <c r="AM51" i="20"/>
  <c r="AU51" i="20"/>
  <c r="AF51" i="20"/>
  <c r="AN51" i="20"/>
  <c r="AV51" i="20"/>
  <c r="AG51" i="20"/>
  <c r="Z51" i="20"/>
  <c r="AH51" i="20"/>
  <c r="AW51" i="20"/>
  <c r="AO51" i="20"/>
  <c r="AP51" i="20"/>
  <c r="AX51" i="20"/>
  <c r="AF52" i="20"/>
  <c r="AN52" i="20"/>
  <c r="AV52" i="20"/>
  <c r="AG52" i="20"/>
  <c r="AO52" i="20"/>
  <c r="AW52" i="20"/>
  <c r="AH52" i="20"/>
  <c r="AP52" i="20"/>
  <c r="AX52" i="20"/>
  <c r="AA52" i="20"/>
  <c r="AI52" i="20"/>
  <c r="AQ52" i="20"/>
  <c r="AY52" i="20"/>
  <c r="AB52" i="20"/>
  <c r="AJ52" i="20"/>
  <c r="AR52" i="20"/>
  <c r="AZ52" i="20"/>
  <c r="AC52" i="20"/>
  <c r="AK52" i="20"/>
  <c r="AS52" i="20"/>
  <c r="BA52" i="20"/>
  <c r="AE52" i="20"/>
  <c r="AL52" i="20"/>
  <c r="AM52" i="20"/>
  <c r="Z52" i="20"/>
  <c r="AU52" i="20"/>
  <c r="AT52" i="20"/>
  <c r="AD52" i="20"/>
  <c r="AE47" i="20"/>
  <c r="AM47" i="20"/>
  <c r="AU47" i="20"/>
  <c r="AF47" i="20"/>
  <c r="AN47" i="20"/>
  <c r="AV47" i="20"/>
  <c r="AG47" i="20"/>
  <c r="AO47" i="20"/>
  <c r="AW47" i="20"/>
  <c r="Z47" i="20"/>
  <c r="AH47" i="20"/>
  <c r="AP47" i="20"/>
  <c r="AX47" i="20"/>
  <c r="AA47" i="20"/>
  <c r="AI47" i="20"/>
  <c r="AQ47" i="20"/>
  <c r="AY47" i="20"/>
  <c r="AB47" i="20"/>
  <c r="AJ47" i="20"/>
  <c r="AR47" i="20"/>
  <c r="AZ47" i="20"/>
  <c r="AL47" i="20"/>
  <c r="AS47" i="20"/>
  <c r="AT47" i="20"/>
  <c r="AC47" i="20"/>
  <c r="AD47" i="20"/>
  <c r="BA47" i="20"/>
  <c r="AK47" i="20"/>
  <c r="C43" i="13"/>
  <c r="E43" i="13" s="1"/>
  <c r="BC44" i="20"/>
  <c r="BC48" i="20"/>
  <c r="BC43" i="20"/>
  <c r="R42" i="12"/>
  <c r="K49" i="20"/>
  <c r="K47" i="20"/>
  <c r="K50" i="20"/>
  <c r="R43" i="12"/>
  <c r="C44" i="13"/>
  <c r="R47" i="12"/>
  <c r="C48" i="13"/>
  <c r="M43" i="13"/>
  <c r="K45" i="20"/>
  <c r="K52" i="20"/>
  <c r="I42" i="6"/>
  <c r="AS43" i="13" l="1"/>
  <c r="AY43" i="13"/>
  <c r="BA43" i="13"/>
  <c r="AU43" i="13"/>
  <c r="I43" i="13"/>
  <c r="AK43" i="13"/>
  <c r="AM43" i="13"/>
  <c r="BC43" i="13"/>
  <c r="AG43" i="13"/>
  <c r="AW43" i="13"/>
  <c r="BI43" i="13"/>
  <c r="K43" i="13"/>
  <c r="BK43" i="13"/>
  <c r="Q43" i="13"/>
  <c r="BG43" i="13"/>
  <c r="AC43" i="13"/>
  <c r="W43" i="13"/>
  <c r="AO43" i="13"/>
  <c r="G43" i="13"/>
  <c r="Y43" i="13"/>
  <c r="U43" i="13"/>
  <c r="AA43" i="13"/>
  <c r="AE43" i="13"/>
  <c r="AQ43" i="13"/>
  <c r="AI43" i="13"/>
  <c r="O43" i="13"/>
  <c r="S43" i="13"/>
  <c r="BE43" i="13"/>
  <c r="BC50" i="20"/>
  <c r="BC52" i="20"/>
  <c r="BC49" i="20"/>
  <c r="BC45" i="20"/>
  <c r="BC46" i="20"/>
  <c r="BC51" i="20"/>
  <c r="BC47" i="20"/>
  <c r="C46" i="13"/>
  <c r="R45" i="12"/>
  <c r="S44" i="13"/>
  <c r="G44" i="13"/>
  <c r="AA44" i="13"/>
  <c r="E44" i="13"/>
  <c r="K44" i="13"/>
  <c r="BC44" i="13"/>
  <c r="AW44" i="13"/>
  <c r="AE44" i="13"/>
  <c r="AO44" i="13"/>
  <c r="AC44" i="13"/>
  <c r="Y44" i="13"/>
  <c r="BE44" i="13"/>
  <c r="AY44" i="13"/>
  <c r="BG44" i="13"/>
  <c r="AI44" i="13"/>
  <c r="W44" i="13"/>
  <c r="Q44" i="13"/>
  <c r="BI44" i="13"/>
  <c r="AU44" i="13"/>
  <c r="AQ44" i="13"/>
  <c r="U44" i="13"/>
  <c r="AK44" i="13"/>
  <c r="I44" i="13"/>
  <c r="O44" i="13"/>
  <c r="AM44" i="13"/>
  <c r="BK44" i="13"/>
  <c r="AG44" i="13"/>
  <c r="AS44" i="13"/>
  <c r="M44" i="13"/>
  <c r="BA44" i="13"/>
  <c r="R51" i="12"/>
  <c r="C52" i="13"/>
  <c r="AA48" i="13"/>
  <c r="K48" i="13"/>
  <c r="G48" i="13"/>
  <c r="S48" i="13"/>
  <c r="BK48" i="13"/>
  <c r="BA48" i="13"/>
  <c r="AY48" i="13"/>
  <c r="AQ48" i="13"/>
  <c r="U48" i="13"/>
  <c r="Q48" i="13"/>
  <c r="E48" i="13"/>
  <c r="BC48" i="13"/>
  <c r="BG48" i="13"/>
  <c r="AW48" i="13"/>
  <c r="AK48" i="13"/>
  <c r="M48" i="13"/>
  <c r="I48" i="13"/>
  <c r="O48" i="13"/>
  <c r="BE48" i="13"/>
  <c r="AU48" i="13"/>
  <c r="AS48" i="13"/>
  <c r="AI48" i="13"/>
  <c r="W48" i="13"/>
  <c r="AO48" i="13"/>
  <c r="AC48" i="13"/>
  <c r="AG48" i="13"/>
  <c r="AE48" i="13"/>
  <c r="BI48" i="13"/>
  <c r="Y48" i="13"/>
  <c r="AM48" i="13"/>
  <c r="R48" i="12"/>
  <c r="C49" i="13"/>
  <c r="C50" i="13"/>
  <c r="R49" i="12"/>
  <c r="C47" i="13"/>
  <c r="R46" i="12"/>
  <c r="R44" i="12"/>
  <c r="C45" i="13"/>
  <c r="C51" i="13"/>
  <c r="R50" i="12"/>
  <c r="AS55" i="20"/>
  <c r="AA55" i="20"/>
  <c r="AB55" i="20"/>
  <c r="AC55" i="20"/>
  <c r="AD55" i="20"/>
  <c r="AE55" i="20"/>
  <c r="AF55" i="20"/>
  <c r="AG55" i="20"/>
  <c r="AH55" i="20"/>
  <c r="AI55" i="20"/>
  <c r="AJ55" i="20"/>
  <c r="AK55" i="20"/>
  <c r="AL55" i="20"/>
  <c r="AM55" i="20"/>
  <c r="AN55" i="20"/>
  <c r="AO55" i="20"/>
  <c r="AP55" i="20"/>
  <c r="AQ55" i="20"/>
  <c r="AR55" i="20"/>
  <c r="Z55" i="20"/>
  <c r="O55" i="20"/>
  <c r="P55" i="20"/>
  <c r="Q55" i="20"/>
  <c r="R55" i="20"/>
  <c r="S55" i="20"/>
  <c r="T55" i="20"/>
  <c r="U55" i="20"/>
  <c r="V55" i="20"/>
  <c r="W55" i="20"/>
  <c r="N55" i="20"/>
  <c r="AK43" i="11"/>
  <c r="AK42" i="11"/>
  <c r="AK41" i="11"/>
  <c r="AK40" i="11"/>
  <c r="AK39" i="11"/>
  <c r="AK38" i="11"/>
  <c r="AK37" i="11"/>
  <c r="AK36" i="11"/>
  <c r="AK35" i="11"/>
  <c r="AK34" i="11"/>
  <c r="AK33" i="11"/>
  <c r="AK32" i="11"/>
  <c r="AK31" i="11"/>
  <c r="AK30" i="11"/>
  <c r="AK29" i="11"/>
  <c r="AK28" i="11"/>
  <c r="AK27" i="11"/>
  <c r="AK26" i="11"/>
  <c r="AK25" i="11"/>
  <c r="AK24" i="11"/>
  <c r="AK23" i="11"/>
  <c r="AK22" i="11"/>
  <c r="AK21" i="11"/>
  <c r="AK20" i="11"/>
  <c r="AK19" i="11"/>
  <c r="AK18" i="11"/>
  <c r="AK17" i="11"/>
  <c r="AK16" i="11"/>
  <c r="AK15" i="11"/>
  <c r="AK14" i="11"/>
  <c r="AI43" i="11"/>
  <c r="AI42" i="11"/>
  <c r="AI41" i="11"/>
  <c r="AI40" i="11"/>
  <c r="AI39" i="11"/>
  <c r="AI38" i="11"/>
  <c r="AI37" i="11"/>
  <c r="AI36" i="11"/>
  <c r="AI35" i="11"/>
  <c r="AI34" i="11"/>
  <c r="AI33" i="11"/>
  <c r="AI32" i="11"/>
  <c r="AI31" i="11"/>
  <c r="AI30" i="11"/>
  <c r="AI29" i="11"/>
  <c r="AI28" i="11"/>
  <c r="AI27" i="11"/>
  <c r="AI26" i="11"/>
  <c r="AI25" i="11"/>
  <c r="AI24" i="11"/>
  <c r="AI23" i="11"/>
  <c r="AI22" i="11"/>
  <c r="AI21" i="11"/>
  <c r="AI20" i="11"/>
  <c r="AI19" i="11"/>
  <c r="AI18" i="11"/>
  <c r="AI17" i="11"/>
  <c r="AI16" i="11"/>
  <c r="AI15" i="11"/>
  <c r="AI14" i="11"/>
  <c r="AG43" i="11"/>
  <c r="AG42" i="11"/>
  <c r="AG41" i="11"/>
  <c r="AG40" i="11"/>
  <c r="AG39" i="11"/>
  <c r="AG38" i="11"/>
  <c r="AG37" i="11"/>
  <c r="AG36" i="11"/>
  <c r="AG35" i="11"/>
  <c r="AG34" i="11"/>
  <c r="AG33" i="11"/>
  <c r="AG32" i="11"/>
  <c r="AG31" i="11"/>
  <c r="AG30" i="11"/>
  <c r="AG29" i="11"/>
  <c r="AG28" i="11"/>
  <c r="AG27" i="11"/>
  <c r="AG26" i="11"/>
  <c r="AG25" i="11"/>
  <c r="AG24" i="11"/>
  <c r="AG23" i="11"/>
  <c r="AG22" i="11"/>
  <c r="AG21" i="11"/>
  <c r="AG20" i="11"/>
  <c r="AG19" i="11"/>
  <c r="AG18" i="11"/>
  <c r="AG17" i="11"/>
  <c r="AG16" i="11"/>
  <c r="AG15" i="11"/>
  <c r="AG14" i="11"/>
  <c r="AE43" i="11"/>
  <c r="AE42" i="11"/>
  <c r="AE41" i="11"/>
  <c r="AE40" i="11"/>
  <c r="AE39" i="11"/>
  <c r="AE38" i="11"/>
  <c r="AE37" i="11"/>
  <c r="AE36" i="11"/>
  <c r="AE35" i="11"/>
  <c r="AE34" i="11"/>
  <c r="AE33" i="11"/>
  <c r="AE32" i="11"/>
  <c r="AE31" i="11"/>
  <c r="AE30" i="11"/>
  <c r="AE29" i="11"/>
  <c r="AE28" i="11"/>
  <c r="AE27" i="11"/>
  <c r="AE26" i="11"/>
  <c r="AE25" i="11"/>
  <c r="AE24" i="11"/>
  <c r="AE23" i="11"/>
  <c r="AE22" i="11"/>
  <c r="AE21" i="11"/>
  <c r="AE20" i="11"/>
  <c r="AE19" i="11"/>
  <c r="AE18" i="11"/>
  <c r="AE17" i="11"/>
  <c r="AE16" i="11"/>
  <c r="AE15" i="11"/>
  <c r="AE14" i="11"/>
  <c r="AC43" i="11"/>
  <c r="AC42" i="11"/>
  <c r="AC41" i="11"/>
  <c r="AC40" i="11"/>
  <c r="AC39" i="11"/>
  <c r="AC38" i="11"/>
  <c r="AC37" i="11"/>
  <c r="AC36" i="11"/>
  <c r="AC35" i="11"/>
  <c r="AC34" i="11"/>
  <c r="AC33" i="11"/>
  <c r="AC32" i="11"/>
  <c r="AC31" i="11"/>
  <c r="AC30" i="11"/>
  <c r="AC29" i="11"/>
  <c r="AC28" i="11"/>
  <c r="AC27" i="11"/>
  <c r="AC26" i="11"/>
  <c r="AC25" i="11"/>
  <c r="AC24" i="11"/>
  <c r="AC23" i="11"/>
  <c r="AC22" i="11"/>
  <c r="AC21" i="11"/>
  <c r="AC20" i="11"/>
  <c r="AC19" i="11"/>
  <c r="AC18" i="11"/>
  <c r="AC17" i="11"/>
  <c r="AC16" i="11"/>
  <c r="AC15" i="11"/>
  <c r="AC14" i="11"/>
  <c r="AA43" i="11"/>
  <c r="AA42" i="11"/>
  <c r="AA41" i="11"/>
  <c r="AA40" i="11"/>
  <c r="AA39" i="11"/>
  <c r="AA38" i="11"/>
  <c r="AA37" i="11"/>
  <c r="AA36" i="11"/>
  <c r="AA35" i="11"/>
  <c r="AA34" i="11"/>
  <c r="AA33" i="11"/>
  <c r="AA32" i="11"/>
  <c r="AA31" i="11"/>
  <c r="AA30" i="11"/>
  <c r="AA29" i="11"/>
  <c r="AA28" i="11"/>
  <c r="AA27" i="11"/>
  <c r="AA26" i="11"/>
  <c r="AA25" i="11"/>
  <c r="AA24" i="11"/>
  <c r="AA23" i="11"/>
  <c r="AA22" i="11"/>
  <c r="AA21" i="11"/>
  <c r="AA20" i="11"/>
  <c r="AA19" i="11"/>
  <c r="AA18" i="11"/>
  <c r="AA17" i="11"/>
  <c r="AA16" i="11"/>
  <c r="AA15" i="11"/>
  <c r="AA14" i="11"/>
  <c r="Y43" i="11"/>
  <c r="Y42" i="11"/>
  <c r="Y41" i="11"/>
  <c r="Y40" i="11"/>
  <c r="Y39" i="11"/>
  <c r="Y38" i="11"/>
  <c r="Y37" i="11"/>
  <c r="Y36" i="11"/>
  <c r="Y35" i="11"/>
  <c r="Y34" i="11"/>
  <c r="Y33" i="11"/>
  <c r="Y32" i="11"/>
  <c r="Y31" i="11"/>
  <c r="Y30" i="11"/>
  <c r="Y29" i="11"/>
  <c r="Y28" i="11"/>
  <c r="Y27" i="11"/>
  <c r="Y26" i="11"/>
  <c r="Y25" i="11"/>
  <c r="Y24" i="11"/>
  <c r="Y23" i="11"/>
  <c r="Y22" i="11"/>
  <c r="Y21" i="11"/>
  <c r="Y20" i="11"/>
  <c r="Y19" i="11"/>
  <c r="Y18" i="11"/>
  <c r="Y17" i="11"/>
  <c r="Y16" i="11"/>
  <c r="Y15" i="11"/>
  <c r="Y14" i="11"/>
  <c r="W43" i="11"/>
  <c r="W42" i="11"/>
  <c r="W41" i="11"/>
  <c r="W40" i="11"/>
  <c r="W39" i="11"/>
  <c r="W38" i="11"/>
  <c r="W37" i="11"/>
  <c r="W36" i="11"/>
  <c r="W35" i="11"/>
  <c r="W34" i="11"/>
  <c r="W33" i="11"/>
  <c r="W32" i="11"/>
  <c r="W31" i="11"/>
  <c r="W30" i="11"/>
  <c r="W29" i="11"/>
  <c r="W28" i="11"/>
  <c r="W27" i="11"/>
  <c r="W26" i="11"/>
  <c r="W25" i="11"/>
  <c r="W24" i="11"/>
  <c r="W23" i="11"/>
  <c r="W22" i="11"/>
  <c r="W21" i="11"/>
  <c r="W20" i="11"/>
  <c r="W19" i="11"/>
  <c r="W18" i="11"/>
  <c r="W17" i="11"/>
  <c r="W16" i="11"/>
  <c r="W15" i="11"/>
  <c r="W14" i="11"/>
  <c r="U43" i="11"/>
  <c r="U42" i="11"/>
  <c r="U41" i="11"/>
  <c r="U40" i="11"/>
  <c r="U39" i="11"/>
  <c r="U38" i="11"/>
  <c r="U37" i="11"/>
  <c r="U36" i="11"/>
  <c r="U35" i="11"/>
  <c r="U34" i="11"/>
  <c r="U33" i="11"/>
  <c r="U32" i="11"/>
  <c r="U31" i="11"/>
  <c r="U30" i="11"/>
  <c r="U29" i="11"/>
  <c r="U28" i="11"/>
  <c r="U27" i="11"/>
  <c r="U26" i="11"/>
  <c r="U25" i="11"/>
  <c r="U24" i="11"/>
  <c r="U23" i="11"/>
  <c r="U22" i="11"/>
  <c r="U21" i="11"/>
  <c r="U20" i="11"/>
  <c r="U19" i="11"/>
  <c r="U18" i="11"/>
  <c r="U17" i="11"/>
  <c r="U16" i="11"/>
  <c r="U15" i="11"/>
  <c r="U14" i="11"/>
  <c r="S43" i="11"/>
  <c r="S42" i="11"/>
  <c r="BM42" i="11" s="1"/>
  <c r="S41" i="11"/>
  <c r="S40" i="11"/>
  <c r="S39" i="11"/>
  <c r="S38" i="11"/>
  <c r="S37" i="11"/>
  <c r="S36" i="11"/>
  <c r="S35" i="11"/>
  <c r="S34" i="11"/>
  <c r="S33" i="11"/>
  <c r="S32" i="11"/>
  <c r="S31" i="11"/>
  <c r="S30" i="11"/>
  <c r="S29" i="11"/>
  <c r="S28" i="11"/>
  <c r="S27" i="11"/>
  <c r="S26" i="11"/>
  <c r="S25" i="11"/>
  <c r="S24" i="11"/>
  <c r="S23" i="11"/>
  <c r="S22" i="11"/>
  <c r="S21" i="11"/>
  <c r="S20" i="11"/>
  <c r="S19" i="11"/>
  <c r="S18" i="11"/>
  <c r="S17" i="11"/>
  <c r="S16" i="11"/>
  <c r="S15" i="11"/>
  <c r="S14" i="11"/>
  <c r="Q43" i="11"/>
  <c r="Q42" i="11"/>
  <c r="Q41" i="11"/>
  <c r="Q40" i="11"/>
  <c r="Q39" i="11"/>
  <c r="Q38" i="11"/>
  <c r="Q37" i="11"/>
  <c r="Q36" i="11"/>
  <c r="Q35" i="11"/>
  <c r="Q34" i="11"/>
  <c r="Q33" i="11"/>
  <c r="Q32" i="11"/>
  <c r="Q31" i="11"/>
  <c r="Q30" i="11"/>
  <c r="Q29" i="11"/>
  <c r="Q28" i="11"/>
  <c r="Q27" i="11"/>
  <c r="Q26" i="11"/>
  <c r="Q25" i="11"/>
  <c r="Q24" i="11"/>
  <c r="Q23" i="11"/>
  <c r="Q22" i="11"/>
  <c r="Q21" i="11"/>
  <c r="Q20" i="11"/>
  <c r="Q19" i="11"/>
  <c r="Q18" i="11"/>
  <c r="Q17" i="11"/>
  <c r="Q16" i="11"/>
  <c r="Q15" i="11"/>
  <c r="Q1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O18" i="11"/>
  <c r="O17" i="11"/>
  <c r="O16" i="11"/>
  <c r="O15" i="11"/>
  <c r="O14" i="11"/>
  <c r="M43" i="11"/>
  <c r="M42" i="11"/>
  <c r="M41" i="11"/>
  <c r="M40" i="11"/>
  <c r="M39" i="11"/>
  <c r="M38" i="11"/>
  <c r="M37" i="11"/>
  <c r="M36" i="11"/>
  <c r="M35" i="11"/>
  <c r="M34" i="11"/>
  <c r="M33" i="11"/>
  <c r="M32" i="11"/>
  <c r="M31" i="11"/>
  <c r="M30" i="11"/>
  <c r="M29" i="11"/>
  <c r="M28" i="11"/>
  <c r="M27" i="11"/>
  <c r="M26" i="11"/>
  <c r="M25" i="11"/>
  <c r="M24" i="11"/>
  <c r="M23" i="11"/>
  <c r="M22" i="11"/>
  <c r="M21" i="11"/>
  <c r="M20" i="11"/>
  <c r="M19" i="11"/>
  <c r="M18" i="11"/>
  <c r="M17" i="11"/>
  <c r="M16" i="11"/>
  <c r="M15" i="11"/>
  <c r="M1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I43" i="11"/>
  <c r="I42" i="11"/>
  <c r="I41" i="11"/>
  <c r="I40" i="11"/>
  <c r="I39" i="11"/>
  <c r="I38" i="11"/>
  <c r="I37" i="11"/>
  <c r="I36" i="11"/>
  <c r="I35" i="11"/>
  <c r="I34" i="11"/>
  <c r="I33" i="11"/>
  <c r="I32" i="11"/>
  <c r="I31" i="11"/>
  <c r="I30" i="11"/>
  <c r="I29" i="11"/>
  <c r="I28" i="11"/>
  <c r="I27" i="11"/>
  <c r="I26" i="11"/>
  <c r="I25" i="11"/>
  <c r="I24" i="11"/>
  <c r="I23" i="11"/>
  <c r="I22" i="11"/>
  <c r="I21" i="11"/>
  <c r="I20" i="11"/>
  <c r="I19" i="11"/>
  <c r="I18" i="11"/>
  <c r="I17" i="11"/>
  <c r="I16" i="11"/>
  <c r="I15" i="11"/>
  <c r="I14" i="11"/>
  <c r="G43" i="11"/>
  <c r="G42" i="11"/>
  <c r="G41" i="11"/>
  <c r="G40" i="11"/>
  <c r="G39" i="11"/>
  <c r="G38" i="11"/>
  <c r="G37" i="11"/>
  <c r="G36" i="11"/>
  <c r="G35" i="11"/>
  <c r="G34" i="11"/>
  <c r="G33" i="11"/>
  <c r="G32" i="11"/>
  <c r="G31" i="11"/>
  <c r="G30" i="11"/>
  <c r="G29" i="11"/>
  <c r="G28" i="11"/>
  <c r="G27" i="11"/>
  <c r="G26" i="11"/>
  <c r="G25" i="11"/>
  <c r="G24" i="11"/>
  <c r="G23" i="11"/>
  <c r="G22" i="11"/>
  <c r="G21" i="11"/>
  <c r="G20" i="11"/>
  <c r="G19" i="11"/>
  <c r="G18" i="11"/>
  <c r="G17" i="11"/>
  <c r="G16" i="11"/>
  <c r="G15" i="11"/>
  <c r="G14" i="11"/>
  <c r="E43" i="11"/>
  <c r="AL42" i="5"/>
  <c r="AL41" i="5"/>
  <c r="AL40" i="5"/>
  <c r="AL39" i="5"/>
  <c r="AL38" i="5"/>
  <c r="AL37" i="5"/>
  <c r="AL36" i="5"/>
  <c r="AL35" i="5"/>
  <c r="AL34" i="5"/>
  <c r="AL33" i="5"/>
  <c r="AL32" i="5"/>
  <c r="AL31" i="5"/>
  <c r="AL30" i="5"/>
  <c r="AL29" i="5"/>
  <c r="AL28" i="5"/>
  <c r="AL27" i="5"/>
  <c r="AL26" i="5"/>
  <c r="AL25" i="5"/>
  <c r="AL24" i="5"/>
  <c r="AL23" i="5"/>
  <c r="AL22" i="5"/>
  <c r="AL21" i="5"/>
  <c r="AL20" i="5"/>
  <c r="AL19" i="5"/>
  <c r="AL18" i="5"/>
  <c r="AL17" i="5"/>
  <c r="AL16" i="5"/>
  <c r="AL15" i="5"/>
  <c r="AL14" i="5"/>
  <c r="AL13" i="5"/>
  <c r="AJ42" i="5"/>
  <c r="AJ41" i="5"/>
  <c r="AJ40" i="5"/>
  <c r="AJ39" i="5"/>
  <c r="AJ38" i="5"/>
  <c r="AJ37" i="5"/>
  <c r="AJ36" i="5"/>
  <c r="AJ35" i="5"/>
  <c r="AJ34" i="5"/>
  <c r="AJ33" i="5"/>
  <c r="AJ32" i="5"/>
  <c r="AJ31" i="5"/>
  <c r="AJ30" i="5"/>
  <c r="AJ29" i="5"/>
  <c r="AJ28" i="5"/>
  <c r="AJ27" i="5"/>
  <c r="AJ26" i="5"/>
  <c r="AJ25" i="5"/>
  <c r="AJ24" i="5"/>
  <c r="AJ23" i="5"/>
  <c r="AJ22" i="5"/>
  <c r="AJ21" i="5"/>
  <c r="AJ20" i="5"/>
  <c r="AJ19" i="5"/>
  <c r="AJ18" i="5"/>
  <c r="AJ17" i="5"/>
  <c r="AJ16" i="5"/>
  <c r="AJ15" i="5"/>
  <c r="AJ14" i="5"/>
  <c r="AJ1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F42" i="5"/>
  <c r="AF41" i="5"/>
  <c r="AF40" i="5"/>
  <c r="AF39" i="5"/>
  <c r="AF38" i="5"/>
  <c r="AF37" i="5"/>
  <c r="AF36" i="5"/>
  <c r="AF35" i="5"/>
  <c r="AF34" i="5"/>
  <c r="AF33" i="5"/>
  <c r="AF32" i="5"/>
  <c r="AF31" i="5"/>
  <c r="AF30" i="5"/>
  <c r="AF29" i="5"/>
  <c r="AF28" i="5"/>
  <c r="AF27" i="5"/>
  <c r="AF26" i="5"/>
  <c r="AF25" i="5"/>
  <c r="AF24" i="5"/>
  <c r="AF23" i="5"/>
  <c r="AF22" i="5"/>
  <c r="AF21" i="5"/>
  <c r="AF20" i="5"/>
  <c r="AF19" i="5"/>
  <c r="AF18" i="5"/>
  <c r="AF17" i="5"/>
  <c r="AF16" i="5"/>
  <c r="AF15" i="5"/>
  <c r="AF14" i="5"/>
  <c r="AF13" i="5"/>
  <c r="AD42" i="5"/>
  <c r="AD41" i="5"/>
  <c r="AD40" i="5"/>
  <c r="AD39" i="5"/>
  <c r="AD38" i="5"/>
  <c r="AD37" i="5"/>
  <c r="AD36" i="5"/>
  <c r="AD35" i="5"/>
  <c r="AD34" i="5"/>
  <c r="AD33" i="5"/>
  <c r="AD32" i="5"/>
  <c r="AD31" i="5"/>
  <c r="AD30" i="5"/>
  <c r="AD29" i="5"/>
  <c r="AD28" i="5"/>
  <c r="AD27" i="5"/>
  <c r="AD26" i="5"/>
  <c r="AD25" i="5"/>
  <c r="AD24" i="5"/>
  <c r="AD23" i="5"/>
  <c r="AD22" i="5"/>
  <c r="AD21" i="5"/>
  <c r="AD20" i="5"/>
  <c r="AD19" i="5"/>
  <c r="AD18" i="5"/>
  <c r="AD17" i="5"/>
  <c r="AD16" i="5"/>
  <c r="AD15" i="5"/>
  <c r="AD14" i="5"/>
  <c r="AD13" i="5"/>
  <c r="AB42" i="5"/>
  <c r="AB41" i="5"/>
  <c r="AB40" i="5"/>
  <c r="AB39" i="5"/>
  <c r="AB38" i="5"/>
  <c r="AB37" i="5"/>
  <c r="AB36" i="5"/>
  <c r="AB35" i="5"/>
  <c r="AB34" i="5"/>
  <c r="AB33" i="5"/>
  <c r="AB32" i="5"/>
  <c r="AB31" i="5"/>
  <c r="AB30" i="5"/>
  <c r="AB29" i="5"/>
  <c r="AB28" i="5"/>
  <c r="AB27" i="5"/>
  <c r="AB26" i="5"/>
  <c r="AB25" i="5"/>
  <c r="AB24" i="5"/>
  <c r="AB23" i="5"/>
  <c r="AB22" i="5"/>
  <c r="AB21" i="5"/>
  <c r="AB20" i="5"/>
  <c r="AB19" i="5"/>
  <c r="AB18" i="5"/>
  <c r="AB17" i="5"/>
  <c r="AB16" i="5"/>
  <c r="AB15" i="5"/>
  <c r="AB14" i="5"/>
  <c r="AB1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X42" i="5"/>
  <c r="X41" i="5"/>
  <c r="X40" i="5"/>
  <c r="X39" i="5"/>
  <c r="X38" i="5"/>
  <c r="X37" i="5"/>
  <c r="X36" i="5"/>
  <c r="X35" i="5"/>
  <c r="X34" i="5"/>
  <c r="X33" i="5"/>
  <c r="X32" i="5"/>
  <c r="X31" i="5"/>
  <c r="X30" i="5"/>
  <c r="X29" i="5"/>
  <c r="X28" i="5"/>
  <c r="X27" i="5"/>
  <c r="X26" i="5"/>
  <c r="X25" i="5"/>
  <c r="X24" i="5"/>
  <c r="X23" i="5"/>
  <c r="X22" i="5"/>
  <c r="X21" i="5"/>
  <c r="X20" i="5"/>
  <c r="X19" i="5"/>
  <c r="X18" i="5"/>
  <c r="X17" i="5"/>
  <c r="X16" i="5"/>
  <c r="X15" i="5"/>
  <c r="X14" i="5"/>
  <c r="X13" i="5"/>
  <c r="V42" i="5"/>
  <c r="V41" i="5"/>
  <c r="V40" i="5"/>
  <c r="V39" i="5"/>
  <c r="V38" i="5"/>
  <c r="V37" i="5"/>
  <c r="V36" i="5"/>
  <c r="V35" i="5"/>
  <c r="V34" i="5"/>
  <c r="V33" i="5"/>
  <c r="V32" i="5"/>
  <c r="V31" i="5"/>
  <c r="V30" i="5"/>
  <c r="V29" i="5"/>
  <c r="V28" i="5"/>
  <c r="V27" i="5"/>
  <c r="V26" i="5"/>
  <c r="V25" i="5"/>
  <c r="V24" i="5"/>
  <c r="V23" i="5"/>
  <c r="V22" i="5"/>
  <c r="V21" i="5"/>
  <c r="V20" i="5"/>
  <c r="V19" i="5"/>
  <c r="V18" i="5"/>
  <c r="V17" i="5"/>
  <c r="V16" i="5"/>
  <c r="V15" i="5"/>
  <c r="V14" i="5"/>
  <c r="V13" i="5"/>
  <c r="T42" i="5"/>
  <c r="T41" i="5"/>
  <c r="T40" i="5"/>
  <c r="T39" i="5"/>
  <c r="T38" i="5"/>
  <c r="T37" i="5"/>
  <c r="T36" i="5"/>
  <c r="T35" i="5"/>
  <c r="T34" i="5"/>
  <c r="T33" i="5"/>
  <c r="T32" i="5"/>
  <c r="T31" i="5"/>
  <c r="T30" i="5"/>
  <c r="T29" i="5"/>
  <c r="T28" i="5"/>
  <c r="T27" i="5"/>
  <c r="T26" i="5"/>
  <c r="T25" i="5"/>
  <c r="T24" i="5"/>
  <c r="T23" i="5"/>
  <c r="T22" i="5"/>
  <c r="T21" i="5"/>
  <c r="T20" i="5"/>
  <c r="T19" i="5"/>
  <c r="T18" i="5"/>
  <c r="T17" i="5"/>
  <c r="T16" i="5"/>
  <c r="T15" i="5"/>
  <c r="T14" i="5"/>
  <c r="T13" i="5"/>
  <c r="R42" i="5"/>
  <c r="R41" i="5"/>
  <c r="R40" i="5"/>
  <c r="R39" i="5"/>
  <c r="R38" i="5"/>
  <c r="R37" i="5"/>
  <c r="R36" i="5"/>
  <c r="R35" i="5"/>
  <c r="R34" i="5"/>
  <c r="R33" i="5"/>
  <c r="R32" i="5"/>
  <c r="R31" i="5"/>
  <c r="R30" i="5"/>
  <c r="R29" i="5"/>
  <c r="R28" i="5"/>
  <c r="R27" i="5"/>
  <c r="R26" i="5"/>
  <c r="R25" i="5"/>
  <c r="R24" i="5"/>
  <c r="R23" i="5"/>
  <c r="R22" i="5"/>
  <c r="R21" i="5"/>
  <c r="R20" i="5"/>
  <c r="R19" i="5"/>
  <c r="R18" i="5"/>
  <c r="R17" i="5"/>
  <c r="R16" i="5"/>
  <c r="R15" i="5"/>
  <c r="R14" i="5"/>
  <c r="R13" i="5"/>
  <c r="P42" i="5"/>
  <c r="P41" i="5"/>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L42" i="5"/>
  <c r="L41" i="5"/>
  <c r="L40" i="5"/>
  <c r="L39" i="5"/>
  <c r="L38" i="5"/>
  <c r="L37" i="5"/>
  <c r="L36" i="5"/>
  <c r="L35" i="5"/>
  <c r="L34" i="5"/>
  <c r="L33" i="5"/>
  <c r="L32" i="5"/>
  <c r="L31" i="5"/>
  <c r="L30" i="5"/>
  <c r="L29" i="5"/>
  <c r="L28" i="5"/>
  <c r="L27" i="5"/>
  <c r="L26" i="5"/>
  <c r="L25" i="5"/>
  <c r="L24" i="5"/>
  <c r="L23" i="5"/>
  <c r="L22" i="5"/>
  <c r="L21" i="5"/>
  <c r="L20" i="5"/>
  <c r="L19" i="5"/>
  <c r="L18" i="5"/>
  <c r="L17" i="5"/>
  <c r="L16" i="5"/>
  <c r="L15" i="5"/>
  <c r="L14" i="5"/>
  <c r="L1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B32" i="13"/>
  <c r="B33" i="13"/>
  <c r="B34" i="13"/>
  <c r="B35" i="13"/>
  <c r="B36" i="13"/>
  <c r="B37" i="13"/>
  <c r="B38" i="13"/>
  <c r="B39" i="13"/>
  <c r="B40" i="13"/>
  <c r="B41" i="13"/>
  <c r="B42" i="13"/>
  <c r="A32" i="13"/>
  <c r="A33" i="13"/>
  <c r="A34" i="13"/>
  <c r="A35" i="13"/>
  <c r="A36" i="13"/>
  <c r="A37" i="13"/>
  <c r="A38" i="13"/>
  <c r="A39" i="13"/>
  <c r="A40" i="13"/>
  <c r="A41" i="13"/>
  <c r="A42" i="13"/>
  <c r="I33" i="20"/>
  <c r="I34" i="20"/>
  <c r="I35" i="20"/>
  <c r="I36" i="20"/>
  <c r="I37" i="20"/>
  <c r="I38" i="20"/>
  <c r="I39" i="20"/>
  <c r="I40" i="20"/>
  <c r="I41" i="20"/>
  <c r="I42" i="20"/>
  <c r="B42" i="20"/>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4" i="11"/>
  <c r="C44" i="11"/>
  <c r="AO42" i="10"/>
  <c r="AO41" i="10"/>
  <c r="AO40" i="10"/>
  <c r="AO39" i="10"/>
  <c r="AO38" i="10"/>
  <c r="AO37" i="10"/>
  <c r="AO36" i="10"/>
  <c r="AO35" i="10"/>
  <c r="AO34" i="10"/>
  <c r="AO33" i="10"/>
  <c r="AO32" i="10"/>
  <c r="AO31" i="10"/>
  <c r="AO30" i="10"/>
  <c r="AO29" i="10"/>
  <c r="AO28" i="10"/>
  <c r="AO27" i="10"/>
  <c r="AO26" i="10"/>
  <c r="AO25" i="10"/>
  <c r="AO24" i="10"/>
  <c r="AO23" i="10"/>
  <c r="AO22" i="10"/>
  <c r="AO21" i="10"/>
  <c r="AO20" i="10"/>
  <c r="AO19" i="10"/>
  <c r="AO18" i="10"/>
  <c r="AO17" i="10"/>
  <c r="AO16" i="10"/>
  <c r="AO15" i="10"/>
  <c r="AO14" i="10"/>
  <c r="AO13" i="10"/>
  <c r="AM42" i="10"/>
  <c r="AM41" i="10"/>
  <c r="AM40" i="10"/>
  <c r="AM39" i="10"/>
  <c r="AM38" i="10"/>
  <c r="AM37" i="10"/>
  <c r="AM36" i="10"/>
  <c r="AM35" i="10"/>
  <c r="AM34" i="10"/>
  <c r="AM33" i="10"/>
  <c r="AM32" i="10"/>
  <c r="AM31" i="10"/>
  <c r="AM30" i="10"/>
  <c r="AM29" i="10"/>
  <c r="AM28" i="10"/>
  <c r="AM27" i="10"/>
  <c r="AM26" i="10"/>
  <c r="AM25" i="10"/>
  <c r="AM24" i="10"/>
  <c r="AM23" i="10"/>
  <c r="AM22" i="10"/>
  <c r="AM21" i="10"/>
  <c r="AM20" i="10"/>
  <c r="AM19" i="10"/>
  <c r="AM18" i="10"/>
  <c r="AM17" i="10"/>
  <c r="AM16" i="10"/>
  <c r="AM15" i="10"/>
  <c r="AM14" i="10"/>
  <c r="AM13" i="10"/>
  <c r="AK42" i="10"/>
  <c r="AK41" i="10"/>
  <c r="AK40" i="10"/>
  <c r="AK39" i="10"/>
  <c r="AK38" i="10"/>
  <c r="AK37" i="10"/>
  <c r="AK36" i="10"/>
  <c r="AK35" i="10"/>
  <c r="AK34" i="10"/>
  <c r="AK33" i="10"/>
  <c r="AK32" i="10"/>
  <c r="AK31" i="10"/>
  <c r="AK30" i="10"/>
  <c r="AK29" i="10"/>
  <c r="AK28" i="10"/>
  <c r="AK27" i="10"/>
  <c r="AK26" i="10"/>
  <c r="AK25" i="10"/>
  <c r="AK24" i="10"/>
  <c r="AK23" i="10"/>
  <c r="AK22" i="10"/>
  <c r="AK21" i="10"/>
  <c r="AK20" i="10"/>
  <c r="AK19" i="10"/>
  <c r="AK18" i="10"/>
  <c r="AK17" i="10"/>
  <c r="AK16" i="10"/>
  <c r="AK15" i="10"/>
  <c r="AK14" i="10"/>
  <c r="AK13" i="10"/>
  <c r="AI42" i="10"/>
  <c r="AI41" i="10"/>
  <c r="AI40" i="10"/>
  <c r="AI39" i="10"/>
  <c r="AI38" i="10"/>
  <c r="AI37" i="10"/>
  <c r="AI36" i="10"/>
  <c r="AI35" i="10"/>
  <c r="AI34" i="10"/>
  <c r="AI33" i="10"/>
  <c r="AI32" i="10"/>
  <c r="AI31" i="10"/>
  <c r="AI30" i="10"/>
  <c r="AI29" i="10"/>
  <c r="AI28" i="10"/>
  <c r="AI27" i="10"/>
  <c r="AI26" i="10"/>
  <c r="AI25" i="10"/>
  <c r="AI24" i="10"/>
  <c r="AI23" i="10"/>
  <c r="AI22" i="10"/>
  <c r="AI21" i="10"/>
  <c r="AI20" i="10"/>
  <c r="AI19" i="10"/>
  <c r="AI18" i="10"/>
  <c r="AI17" i="10"/>
  <c r="AI16" i="10"/>
  <c r="AI15" i="10"/>
  <c r="AI14" i="10"/>
  <c r="AI13" i="10"/>
  <c r="AG42" i="10"/>
  <c r="AG41" i="10"/>
  <c r="AG40" i="10"/>
  <c r="AG39" i="10"/>
  <c r="AG38" i="10"/>
  <c r="AG37" i="10"/>
  <c r="AG36" i="10"/>
  <c r="AG35" i="10"/>
  <c r="AG34" i="10"/>
  <c r="AG33" i="10"/>
  <c r="AG32" i="10"/>
  <c r="AG31" i="10"/>
  <c r="AG30" i="10"/>
  <c r="AG29" i="10"/>
  <c r="AG28" i="10"/>
  <c r="AG27" i="10"/>
  <c r="AG26" i="10"/>
  <c r="AG25" i="10"/>
  <c r="AG24" i="10"/>
  <c r="AG23" i="10"/>
  <c r="AG22" i="10"/>
  <c r="AG21" i="10"/>
  <c r="AG20" i="10"/>
  <c r="AG19" i="10"/>
  <c r="AG18" i="10"/>
  <c r="AG17" i="10"/>
  <c r="AG16" i="10"/>
  <c r="AG15" i="10"/>
  <c r="AG14" i="10"/>
  <c r="AG13" i="10"/>
  <c r="AE42" i="10"/>
  <c r="AE41" i="10"/>
  <c r="AE40" i="10"/>
  <c r="AE39" i="10"/>
  <c r="AE38" i="10"/>
  <c r="AE37" i="10"/>
  <c r="AE36" i="10"/>
  <c r="AE35" i="10"/>
  <c r="AE34" i="10"/>
  <c r="AE33" i="10"/>
  <c r="AE32" i="10"/>
  <c r="AE31" i="10"/>
  <c r="AE30" i="10"/>
  <c r="AE29" i="10"/>
  <c r="AE28" i="10"/>
  <c r="AE27" i="10"/>
  <c r="AE26" i="10"/>
  <c r="AE25" i="10"/>
  <c r="AE24" i="10"/>
  <c r="AE23" i="10"/>
  <c r="AE22" i="10"/>
  <c r="AE21" i="10"/>
  <c r="AE20" i="10"/>
  <c r="AE19" i="10"/>
  <c r="AE18" i="10"/>
  <c r="AE17" i="10"/>
  <c r="AE16" i="10"/>
  <c r="AE15" i="10"/>
  <c r="AE14" i="10"/>
  <c r="AE13" i="10"/>
  <c r="AC42" i="10"/>
  <c r="AC41" i="10"/>
  <c r="AC40" i="10"/>
  <c r="AC39" i="10"/>
  <c r="AC38" i="10"/>
  <c r="AC37" i="10"/>
  <c r="AC36" i="10"/>
  <c r="AC35" i="10"/>
  <c r="AC34" i="10"/>
  <c r="AC33" i="10"/>
  <c r="AC32" i="10"/>
  <c r="AC31" i="10"/>
  <c r="AC30" i="10"/>
  <c r="AC29" i="10"/>
  <c r="AC28" i="10"/>
  <c r="AC27" i="10"/>
  <c r="AC26" i="10"/>
  <c r="AC25" i="10"/>
  <c r="AC24" i="10"/>
  <c r="AC23" i="10"/>
  <c r="AC22" i="10"/>
  <c r="AC21" i="10"/>
  <c r="AC20" i="10"/>
  <c r="AC19" i="10"/>
  <c r="AC18" i="10"/>
  <c r="AC17" i="10"/>
  <c r="AC16" i="10"/>
  <c r="AC15" i="10"/>
  <c r="AC14" i="10"/>
  <c r="AC13" i="10"/>
  <c r="AA42" i="10"/>
  <c r="AA41" i="10"/>
  <c r="AA40" i="10"/>
  <c r="AA39" i="10"/>
  <c r="AA38" i="10"/>
  <c r="AA37" i="10"/>
  <c r="AA36" i="10"/>
  <c r="AA35" i="10"/>
  <c r="AA34" i="10"/>
  <c r="AA33" i="10"/>
  <c r="AA32" i="10"/>
  <c r="AA31" i="10"/>
  <c r="AA30" i="10"/>
  <c r="AA29" i="10"/>
  <c r="AA28" i="10"/>
  <c r="AA27" i="10"/>
  <c r="AA26" i="10"/>
  <c r="AA25" i="10"/>
  <c r="AA24" i="10"/>
  <c r="AA23" i="10"/>
  <c r="AA22" i="10"/>
  <c r="AA21" i="10"/>
  <c r="AA20" i="10"/>
  <c r="AA19" i="10"/>
  <c r="AA18" i="10"/>
  <c r="AA17" i="10"/>
  <c r="AA16" i="10"/>
  <c r="AA15" i="10"/>
  <c r="AA14" i="10"/>
  <c r="AA13" i="10"/>
  <c r="Y42" i="10"/>
  <c r="Y41" i="10"/>
  <c r="Y40" i="10"/>
  <c r="Y39" i="10"/>
  <c r="Y38" i="10"/>
  <c r="Y37" i="10"/>
  <c r="Y36" i="10"/>
  <c r="Y35" i="10"/>
  <c r="Y34" i="10"/>
  <c r="Y33" i="10"/>
  <c r="Y32" i="10"/>
  <c r="Y31" i="10"/>
  <c r="Y30" i="10"/>
  <c r="Y29" i="10"/>
  <c r="Y28" i="10"/>
  <c r="Y27" i="10"/>
  <c r="Y26" i="10"/>
  <c r="Y25" i="10"/>
  <c r="Y24" i="10"/>
  <c r="Y23" i="10"/>
  <c r="Y22" i="10"/>
  <c r="Y21" i="10"/>
  <c r="Y20" i="10"/>
  <c r="Y19" i="10"/>
  <c r="Y18" i="10"/>
  <c r="Y17" i="10"/>
  <c r="Y16" i="10"/>
  <c r="Y15" i="10"/>
  <c r="Y14" i="10"/>
  <c r="Y13" i="10"/>
  <c r="W42" i="10"/>
  <c r="W41" i="10"/>
  <c r="W40" i="10"/>
  <c r="W39" i="10"/>
  <c r="W38" i="10"/>
  <c r="W37" i="10"/>
  <c r="W36" i="10"/>
  <c r="W35" i="10"/>
  <c r="W34" i="10"/>
  <c r="W33" i="10"/>
  <c r="W32" i="10"/>
  <c r="W31" i="10"/>
  <c r="W30" i="10"/>
  <c r="W29" i="10"/>
  <c r="W28" i="10"/>
  <c r="W27" i="10"/>
  <c r="W26" i="10"/>
  <c r="W25" i="10"/>
  <c r="W24" i="10"/>
  <c r="W23" i="10"/>
  <c r="W22" i="10"/>
  <c r="W21" i="10"/>
  <c r="W20" i="10"/>
  <c r="W19" i="10"/>
  <c r="W18" i="10"/>
  <c r="W17" i="10"/>
  <c r="W16" i="10"/>
  <c r="W15" i="10"/>
  <c r="W14" i="10"/>
  <c r="W13" i="10"/>
  <c r="U42" i="10"/>
  <c r="U41" i="10"/>
  <c r="U40" i="10"/>
  <c r="U39" i="10"/>
  <c r="U38" i="10"/>
  <c r="U37" i="10"/>
  <c r="U36" i="10"/>
  <c r="U35" i="10"/>
  <c r="U34" i="10"/>
  <c r="U33" i="10"/>
  <c r="U32" i="10"/>
  <c r="U31" i="10"/>
  <c r="U30" i="10"/>
  <c r="U29" i="10"/>
  <c r="U28" i="10"/>
  <c r="U27" i="10"/>
  <c r="U26" i="10"/>
  <c r="U25" i="10"/>
  <c r="U24" i="10"/>
  <c r="U23" i="10"/>
  <c r="U22" i="10"/>
  <c r="U21" i="10"/>
  <c r="U20" i="10"/>
  <c r="U19" i="10"/>
  <c r="U18" i="10"/>
  <c r="U17" i="10"/>
  <c r="U16" i="10"/>
  <c r="U15" i="10"/>
  <c r="U14" i="10"/>
  <c r="U13" i="10"/>
  <c r="S42" i="10"/>
  <c r="S41" i="10"/>
  <c r="S40" i="10"/>
  <c r="S39" i="10"/>
  <c r="S38" i="10"/>
  <c r="S37" i="10"/>
  <c r="S36" i="10"/>
  <c r="S35" i="10"/>
  <c r="S34" i="10"/>
  <c r="S33" i="10"/>
  <c r="S32" i="10"/>
  <c r="S31" i="10"/>
  <c r="S30" i="10"/>
  <c r="S29" i="10"/>
  <c r="S28" i="10"/>
  <c r="S27" i="10"/>
  <c r="S26" i="10"/>
  <c r="S25" i="10"/>
  <c r="S24" i="10"/>
  <c r="S23" i="10"/>
  <c r="S22" i="10"/>
  <c r="S21" i="10"/>
  <c r="S20" i="10"/>
  <c r="S19" i="10"/>
  <c r="S18" i="10"/>
  <c r="S17" i="10"/>
  <c r="S16" i="10"/>
  <c r="S15" i="10"/>
  <c r="S14" i="10"/>
  <c r="S13" i="10"/>
  <c r="Q42" i="10"/>
  <c r="Q41" i="10"/>
  <c r="Q40" i="10"/>
  <c r="Q39" i="10"/>
  <c r="Q38" i="10"/>
  <c r="Q37" i="10"/>
  <c r="Q36" i="10"/>
  <c r="Q35" i="10"/>
  <c r="Q34" i="10"/>
  <c r="Q33" i="10"/>
  <c r="Q32" i="10"/>
  <c r="Q31" i="10"/>
  <c r="Q30" i="10"/>
  <c r="Q29" i="10"/>
  <c r="Q28" i="10"/>
  <c r="Q27" i="10"/>
  <c r="Q26" i="10"/>
  <c r="Q25" i="10"/>
  <c r="Q24" i="10"/>
  <c r="Q23" i="10"/>
  <c r="Q22" i="10"/>
  <c r="Q21" i="10"/>
  <c r="Q20" i="10"/>
  <c r="Q19" i="10"/>
  <c r="Q18" i="10"/>
  <c r="Q17" i="10"/>
  <c r="Q16" i="10"/>
  <c r="Q15" i="10"/>
  <c r="Q14" i="10"/>
  <c r="Q13" i="10"/>
  <c r="O42" i="10"/>
  <c r="O41" i="10"/>
  <c r="O40" i="10"/>
  <c r="O39" i="10"/>
  <c r="O38" i="10"/>
  <c r="O37" i="10"/>
  <c r="O36" i="10"/>
  <c r="O35" i="10"/>
  <c r="O34" i="10"/>
  <c r="O33" i="10"/>
  <c r="O32" i="10"/>
  <c r="O31" i="10"/>
  <c r="O30" i="10"/>
  <c r="O29" i="10"/>
  <c r="O28" i="10"/>
  <c r="O27" i="10"/>
  <c r="O26" i="10"/>
  <c r="O25" i="10"/>
  <c r="O24" i="10"/>
  <c r="O23" i="10"/>
  <c r="O22" i="10"/>
  <c r="O21" i="10"/>
  <c r="O20" i="10"/>
  <c r="O19" i="10"/>
  <c r="O18" i="10"/>
  <c r="O17" i="10"/>
  <c r="O16" i="10"/>
  <c r="O15" i="10"/>
  <c r="O14" i="10"/>
  <c r="O13" i="10"/>
  <c r="M42" i="10"/>
  <c r="M41" i="10"/>
  <c r="M40" i="10"/>
  <c r="M39" i="10"/>
  <c r="M38" i="10"/>
  <c r="M37" i="10"/>
  <c r="M36" i="10"/>
  <c r="M35" i="10"/>
  <c r="M34" i="10"/>
  <c r="M33" i="10"/>
  <c r="M32" i="10"/>
  <c r="M31" i="10"/>
  <c r="M30" i="10"/>
  <c r="M29" i="10"/>
  <c r="M28" i="10"/>
  <c r="M27" i="10"/>
  <c r="M26" i="10"/>
  <c r="M25" i="10"/>
  <c r="M24" i="10"/>
  <c r="M23" i="10"/>
  <c r="M22" i="10"/>
  <c r="M21" i="10"/>
  <c r="M20" i="10"/>
  <c r="M19" i="10"/>
  <c r="M18" i="10"/>
  <c r="M17" i="10"/>
  <c r="M16" i="10"/>
  <c r="M15" i="10"/>
  <c r="M14" i="10"/>
  <c r="M13" i="10"/>
  <c r="K42" i="10"/>
  <c r="K41" i="10"/>
  <c r="K40" i="10"/>
  <c r="K3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I42" i="10"/>
  <c r="I41" i="10"/>
  <c r="I40" i="10"/>
  <c r="I39" i="10"/>
  <c r="I38" i="10"/>
  <c r="I37" i="10"/>
  <c r="I36" i="10"/>
  <c r="I35" i="10"/>
  <c r="I34" i="10"/>
  <c r="I33" i="10"/>
  <c r="I32" i="10"/>
  <c r="I31" i="10"/>
  <c r="I30" i="10"/>
  <c r="I29" i="10"/>
  <c r="I28" i="10"/>
  <c r="I27" i="10"/>
  <c r="I26" i="10"/>
  <c r="I25" i="10"/>
  <c r="I24" i="10"/>
  <c r="I23" i="10"/>
  <c r="I22" i="10"/>
  <c r="I21" i="10"/>
  <c r="I20" i="10"/>
  <c r="I19" i="10"/>
  <c r="I18" i="10"/>
  <c r="I17" i="10"/>
  <c r="I16" i="10"/>
  <c r="I15" i="10"/>
  <c r="I14" i="10"/>
  <c r="I13" i="10"/>
  <c r="L10" i="6"/>
  <c r="AK41" i="8"/>
  <c r="AK40" i="8"/>
  <c r="AK39" i="8"/>
  <c r="AK38" i="8"/>
  <c r="AK37" i="8"/>
  <c r="AK36" i="8"/>
  <c r="AK35" i="8"/>
  <c r="AK34" i="8"/>
  <c r="AK33" i="8"/>
  <c r="AK32" i="8"/>
  <c r="AK31" i="8"/>
  <c r="AK30" i="8"/>
  <c r="AK29" i="8"/>
  <c r="AK28" i="8"/>
  <c r="AK27" i="8"/>
  <c r="AK26" i="8"/>
  <c r="AK25" i="8"/>
  <c r="AK24" i="8"/>
  <c r="AK23" i="8"/>
  <c r="AK22" i="8"/>
  <c r="AK21" i="8"/>
  <c r="AK20" i="8"/>
  <c r="AK19" i="8"/>
  <c r="AK18" i="8"/>
  <c r="AK17" i="8"/>
  <c r="AK16" i="8"/>
  <c r="AK15" i="8"/>
  <c r="AK14" i="8"/>
  <c r="AK13" i="8"/>
  <c r="AK12" i="8"/>
  <c r="AI41" i="8"/>
  <c r="AI40" i="8"/>
  <c r="AI39" i="8"/>
  <c r="AI38" i="8"/>
  <c r="AI37" i="8"/>
  <c r="AI36" i="8"/>
  <c r="AI35" i="8"/>
  <c r="AI34" i="8"/>
  <c r="AI33" i="8"/>
  <c r="AI32" i="8"/>
  <c r="AI31" i="8"/>
  <c r="AI30" i="8"/>
  <c r="AI29" i="8"/>
  <c r="AI28" i="8"/>
  <c r="AI27" i="8"/>
  <c r="AI26" i="8"/>
  <c r="AI25" i="8"/>
  <c r="AI24" i="8"/>
  <c r="AI23" i="8"/>
  <c r="AI22" i="8"/>
  <c r="AI21" i="8"/>
  <c r="AI20" i="8"/>
  <c r="AI19" i="8"/>
  <c r="AI18" i="8"/>
  <c r="AI17" i="8"/>
  <c r="AI16" i="8"/>
  <c r="AI15" i="8"/>
  <c r="AI14" i="8"/>
  <c r="AI13" i="8"/>
  <c r="AI12" i="8"/>
  <c r="AG41" i="8"/>
  <c r="AG40" i="8"/>
  <c r="AG39" i="8"/>
  <c r="AG38" i="8"/>
  <c r="AG37" i="8"/>
  <c r="AG36" i="8"/>
  <c r="AG35" i="8"/>
  <c r="AG34" i="8"/>
  <c r="AG33" i="8"/>
  <c r="AG32" i="8"/>
  <c r="AG31" i="8"/>
  <c r="AG30" i="8"/>
  <c r="AG29" i="8"/>
  <c r="AG28" i="8"/>
  <c r="AG27" i="8"/>
  <c r="AG26" i="8"/>
  <c r="AG25" i="8"/>
  <c r="AG24" i="8"/>
  <c r="AG23" i="8"/>
  <c r="AG22" i="8"/>
  <c r="AG21" i="8"/>
  <c r="AG20" i="8"/>
  <c r="AG19" i="8"/>
  <c r="AG18" i="8"/>
  <c r="AG17" i="8"/>
  <c r="AG16" i="8"/>
  <c r="AG15" i="8"/>
  <c r="AG14" i="8"/>
  <c r="AG13" i="8"/>
  <c r="AG12" i="8"/>
  <c r="AE41" i="8"/>
  <c r="AE40" i="8"/>
  <c r="AE39" i="8"/>
  <c r="AE38" i="8"/>
  <c r="AE37" i="8"/>
  <c r="AE36" i="8"/>
  <c r="AE35" i="8"/>
  <c r="AE34" i="8"/>
  <c r="AE33" i="8"/>
  <c r="AE32" i="8"/>
  <c r="AE31" i="8"/>
  <c r="AE30" i="8"/>
  <c r="AE29" i="8"/>
  <c r="AE28" i="8"/>
  <c r="AE27" i="8"/>
  <c r="AE26" i="8"/>
  <c r="AE25" i="8"/>
  <c r="AE24" i="8"/>
  <c r="AE23" i="8"/>
  <c r="AE22" i="8"/>
  <c r="AE21" i="8"/>
  <c r="AE20" i="8"/>
  <c r="AE19" i="8"/>
  <c r="AE18" i="8"/>
  <c r="AE17" i="8"/>
  <c r="AE16" i="8"/>
  <c r="AE15" i="8"/>
  <c r="AE14" i="8"/>
  <c r="AE13" i="8"/>
  <c r="AE12" i="8"/>
  <c r="AC41" i="8"/>
  <c r="AC40" i="8"/>
  <c r="AC39" i="8"/>
  <c r="AC38" i="8"/>
  <c r="AC37" i="8"/>
  <c r="AC36" i="8"/>
  <c r="AC35" i="8"/>
  <c r="AC34" i="8"/>
  <c r="AC33" i="8"/>
  <c r="AC32" i="8"/>
  <c r="AC31" i="8"/>
  <c r="AC30" i="8"/>
  <c r="AC29" i="8"/>
  <c r="AC28" i="8"/>
  <c r="AC27" i="8"/>
  <c r="AC26" i="8"/>
  <c r="AC25" i="8"/>
  <c r="AC24" i="8"/>
  <c r="AC23" i="8"/>
  <c r="AC22" i="8"/>
  <c r="AC21" i="8"/>
  <c r="AC20" i="8"/>
  <c r="AC19" i="8"/>
  <c r="AC18" i="8"/>
  <c r="AC17" i="8"/>
  <c r="AC16" i="8"/>
  <c r="AC15" i="8"/>
  <c r="AC14" i="8"/>
  <c r="AC13" i="8"/>
  <c r="AC12" i="8"/>
  <c r="AA41" i="8"/>
  <c r="AA40" i="8"/>
  <c r="AA39" i="8"/>
  <c r="AA38" i="8"/>
  <c r="AA37" i="8"/>
  <c r="AA36" i="8"/>
  <c r="AA35" i="8"/>
  <c r="AA34" i="8"/>
  <c r="AA33" i="8"/>
  <c r="AA32" i="8"/>
  <c r="AA31" i="8"/>
  <c r="AA30" i="8"/>
  <c r="AA29" i="8"/>
  <c r="AA28" i="8"/>
  <c r="AA27" i="8"/>
  <c r="AA26" i="8"/>
  <c r="AA25" i="8"/>
  <c r="AA24" i="8"/>
  <c r="AA23" i="8"/>
  <c r="AA22" i="8"/>
  <c r="AA21" i="8"/>
  <c r="AA20" i="8"/>
  <c r="AA19" i="8"/>
  <c r="AA18" i="8"/>
  <c r="AA17" i="8"/>
  <c r="AA16" i="8"/>
  <c r="AA15" i="8"/>
  <c r="AA14" i="8"/>
  <c r="AA13" i="8"/>
  <c r="AA12" i="8"/>
  <c r="Y41" i="8"/>
  <c r="Y40" i="8"/>
  <c r="Y39" i="8"/>
  <c r="Y38" i="8"/>
  <c r="Y37" i="8"/>
  <c r="Y36" i="8"/>
  <c r="Y35" i="8"/>
  <c r="Y34" i="8"/>
  <c r="Y33" i="8"/>
  <c r="Y32" i="8"/>
  <c r="Y31" i="8"/>
  <c r="Y30" i="8"/>
  <c r="Y29" i="8"/>
  <c r="Y28" i="8"/>
  <c r="Y27" i="8"/>
  <c r="Y26" i="8"/>
  <c r="Y25" i="8"/>
  <c r="Y24" i="8"/>
  <c r="Y23" i="8"/>
  <c r="Y22" i="8"/>
  <c r="Y21" i="8"/>
  <c r="Y20" i="8"/>
  <c r="Y19" i="8"/>
  <c r="Y18" i="8"/>
  <c r="Y17" i="8"/>
  <c r="Y16" i="8"/>
  <c r="Y15" i="8"/>
  <c r="Y14" i="8"/>
  <c r="Y13" i="8"/>
  <c r="Y12" i="8"/>
  <c r="W41" i="8"/>
  <c r="W40" i="8"/>
  <c r="W39" i="8"/>
  <c r="W38" i="8"/>
  <c r="W37" i="8"/>
  <c r="W36" i="8"/>
  <c r="W35" i="8"/>
  <c r="W34" i="8"/>
  <c r="W33" i="8"/>
  <c r="W32" i="8"/>
  <c r="W31" i="8"/>
  <c r="W30" i="8"/>
  <c r="W29" i="8"/>
  <c r="W28" i="8"/>
  <c r="W27" i="8"/>
  <c r="W26" i="8"/>
  <c r="W25" i="8"/>
  <c r="W24" i="8"/>
  <c r="W23" i="8"/>
  <c r="W22" i="8"/>
  <c r="W21" i="8"/>
  <c r="W20" i="8"/>
  <c r="W19" i="8"/>
  <c r="W18" i="8"/>
  <c r="W17" i="8"/>
  <c r="W16" i="8"/>
  <c r="W15" i="8"/>
  <c r="W14" i="8"/>
  <c r="W13" i="8"/>
  <c r="W12" i="8"/>
  <c r="U41" i="8"/>
  <c r="U40" i="8"/>
  <c r="U39" i="8"/>
  <c r="U38" i="8"/>
  <c r="U37" i="8"/>
  <c r="U36" i="8"/>
  <c r="U35" i="8"/>
  <c r="U34" i="8"/>
  <c r="U33" i="8"/>
  <c r="U32" i="8"/>
  <c r="U31" i="8"/>
  <c r="U30" i="8"/>
  <c r="U29" i="8"/>
  <c r="U28" i="8"/>
  <c r="U27" i="8"/>
  <c r="U26" i="8"/>
  <c r="U25" i="8"/>
  <c r="U24" i="8"/>
  <c r="U23" i="8"/>
  <c r="U22" i="8"/>
  <c r="U21" i="8"/>
  <c r="U20" i="8"/>
  <c r="U19" i="8"/>
  <c r="U18" i="8"/>
  <c r="U17" i="8"/>
  <c r="U16" i="8"/>
  <c r="U15" i="8"/>
  <c r="U14" i="8"/>
  <c r="U13" i="8"/>
  <c r="U12" i="8"/>
  <c r="S41" i="8"/>
  <c r="S40" i="8"/>
  <c r="S39" i="8"/>
  <c r="S38" i="8"/>
  <c r="S37" i="8"/>
  <c r="S36" i="8"/>
  <c r="S35" i="8"/>
  <c r="S34" i="8"/>
  <c r="S33" i="8"/>
  <c r="S32" i="8"/>
  <c r="S31" i="8"/>
  <c r="S30" i="8"/>
  <c r="S29" i="8"/>
  <c r="S28" i="8"/>
  <c r="S27" i="8"/>
  <c r="S26" i="8"/>
  <c r="S25" i="8"/>
  <c r="S24" i="8"/>
  <c r="S23" i="8"/>
  <c r="S22" i="8"/>
  <c r="S21" i="8"/>
  <c r="S20" i="8"/>
  <c r="S19" i="8"/>
  <c r="S18" i="8"/>
  <c r="S17" i="8"/>
  <c r="S16" i="8"/>
  <c r="S15" i="8"/>
  <c r="S14" i="8"/>
  <c r="S13" i="8"/>
  <c r="S1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O41" i="8"/>
  <c r="O40" i="8"/>
  <c r="O39" i="8"/>
  <c r="O38" i="8"/>
  <c r="O37" i="8"/>
  <c r="O36" i="8"/>
  <c r="O35" i="8"/>
  <c r="O34" i="8"/>
  <c r="O33" i="8"/>
  <c r="O32" i="8"/>
  <c r="O31" i="8"/>
  <c r="O30" i="8"/>
  <c r="O29" i="8"/>
  <c r="O28" i="8"/>
  <c r="O27" i="8"/>
  <c r="O26" i="8"/>
  <c r="O25" i="8"/>
  <c r="O24" i="8"/>
  <c r="O23" i="8"/>
  <c r="O22" i="8"/>
  <c r="O21" i="8"/>
  <c r="O20" i="8"/>
  <c r="O19" i="8"/>
  <c r="O18" i="8"/>
  <c r="O17" i="8"/>
  <c r="O16" i="8"/>
  <c r="O15" i="8"/>
  <c r="O14" i="8"/>
  <c r="O13" i="8"/>
  <c r="O12" i="8"/>
  <c r="M41" i="8"/>
  <c r="M40" i="8"/>
  <c r="M39" i="8"/>
  <c r="M38" i="8"/>
  <c r="M37" i="8"/>
  <c r="M36" i="8"/>
  <c r="M35" i="8"/>
  <c r="M34" i="8"/>
  <c r="M33" i="8"/>
  <c r="M32" i="8"/>
  <c r="M31" i="8"/>
  <c r="M30" i="8"/>
  <c r="M29" i="8"/>
  <c r="M28" i="8"/>
  <c r="M27" i="8"/>
  <c r="M26" i="8"/>
  <c r="M25" i="8"/>
  <c r="M24" i="8"/>
  <c r="M23" i="8"/>
  <c r="M22" i="8"/>
  <c r="M21" i="8"/>
  <c r="M20" i="8"/>
  <c r="M19" i="8"/>
  <c r="M18" i="8"/>
  <c r="M17" i="8"/>
  <c r="M16" i="8"/>
  <c r="M15" i="8"/>
  <c r="M14" i="8"/>
  <c r="M13" i="8"/>
  <c r="M1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I41" i="8"/>
  <c r="I40" i="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I12" i="7"/>
  <c r="BQ13" i="10" l="1"/>
  <c r="BQ25" i="10"/>
  <c r="BQ33" i="10"/>
  <c r="BQ41" i="10"/>
  <c r="BQ26" i="10"/>
  <c r="BQ34" i="10"/>
  <c r="BQ42" i="10"/>
  <c r="BQ17" i="10"/>
  <c r="BQ18" i="10"/>
  <c r="BM43" i="13"/>
  <c r="BN16" i="5"/>
  <c r="BN25" i="5"/>
  <c r="BQ19" i="10"/>
  <c r="BQ27" i="10"/>
  <c r="BQ35" i="10"/>
  <c r="BN18" i="5"/>
  <c r="BN26" i="5"/>
  <c r="BN34" i="5"/>
  <c r="BN42" i="5"/>
  <c r="BM20" i="11"/>
  <c r="BM28" i="11"/>
  <c r="BM36" i="11"/>
  <c r="BN32" i="5"/>
  <c r="BM18" i="11"/>
  <c r="BN17" i="5"/>
  <c r="BM35" i="11"/>
  <c r="BQ20" i="10"/>
  <c r="BQ28" i="10"/>
  <c r="BQ36" i="10"/>
  <c r="BN19" i="5"/>
  <c r="BN27" i="5"/>
  <c r="BN35" i="5"/>
  <c r="BM21" i="11"/>
  <c r="BM29" i="11"/>
  <c r="BM37" i="11"/>
  <c r="BN40" i="5"/>
  <c r="BM27" i="11"/>
  <c r="BQ21" i="10"/>
  <c r="BQ29" i="10"/>
  <c r="BQ37" i="10"/>
  <c r="BN20" i="5"/>
  <c r="BN28" i="5"/>
  <c r="BN36" i="5"/>
  <c r="BM22" i="11"/>
  <c r="BM30" i="11"/>
  <c r="BM38" i="11"/>
  <c r="BQ14" i="10"/>
  <c r="BQ22" i="10"/>
  <c r="BQ30" i="10"/>
  <c r="BQ38" i="10"/>
  <c r="BN13" i="5"/>
  <c r="BN21" i="5"/>
  <c r="BN29" i="5"/>
  <c r="BN37" i="5"/>
  <c r="BM15" i="11"/>
  <c r="BM23" i="11"/>
  <c r="BM31" i="11"/>
  <c r="BM39" i="11"/>
  <c r="BM34" i="11"/>
  <c r="BN33" i="5"/>
  <c r="BM19" i="11"/>
  <c r="BQ15" i="10"/>
  <c r="BQ23" i="10"/>
  <c r="BQ31" i="10"/>
  <c r="BQ39" i="10"/>
  <c r="BN14" i="5"/>
  <c r="BN22" i="5"/>
  <c r="BN30" i="5"/>
  <c r="BN38" i="5"/>
  <c r="BM16" i="11"/>
  <c r="BM24" i="11"/>
  <c r="BM32" i="11"/>
  <c r="BM40" i="11"/>
  <c r="BN24" i="5"/>
  <c r="BM26" i="11"/>
  <c r="BN41" i="5"/>
  <c r="BM43" i="11"/>
  <c r="BQ16" i="10"/>
  <c r="BQ24" i="10"/>
  <c r="BQ32" i="10"/>
  <c r="BQ40" i="10"/>
  <c r="BN15" i="5"/>
  <c r="BN23" i="5"/>
  <c r="BN31" i="5"/>
  <c r="BN39" i="5"/>
  <c r="BM17" i="11"/>
  <c r="BM25" i="11"/>
  <c r="BM33" i="11"/>
  <c r="BM41" i="11"/>
  <c r="Q47" i="13"/>
  <c r="U47" i="13"/>
  <c r="M47" i="13"/>
  <c r="I47" i="13"/>
  <c r="Y47" i="13"/>
  <c r="K47" i="13"/>
  <c r="E47" i="13"/>
  <c r="BK47" i="13"/>
  <c r="BE47" i="13"/>
  <c r="AO47" i="13"/>
  <c r="G47" i="13"/>
  <c r="W47" i="13"/>
  <c r="AI47" i="13"/>
  <c r="S47" i="13"/>
  <c r="AE47" i="13"/>
  <c r="BC47" i="13"/>
  <c r="AC47" i="13"/>
  <c r="AW47" i="13"/>
  <c r="AQ47" i="13"/>
  <c r="BI47" i="13"/>
  <c r="BG47" i="13"/>
  <c r="AS47" i="13"/>
  <c r="AU47" i="13"/>
  <c r="O47" i="13"/>
  <c r="AA47" i="13"/>
  <c r="AK47" i="13"/>
  <c r="AY47" i="13"/>
  <c r="AG47" i="13"/>
  <c r="BA47" i="13"/>
  <c r="AM47" i="13"/>
  <c r="AI51" i="13"/>
  <c r="I51" i="13"/>
  <c r="Y51" i="13"/>
  <c r="Q51" i="13"/>
  <c r="M51" i="13"/>
  <c r="U51" i="13"/>
  <c r="BI51" i="13"/>
  <c r="BG51" i="13"/>
  <c r="AQ51" i="13"/>
  <c r="AM51" i="13"/>
  <c r="BA51" i="13"/>
  <c r="G51" i="13"/>
  <c r="AU51" i="13"/>
  <c r="S51" i="13"/>
  <c r="AY51" i="13"/>
  <c r="AC51" i="13"/>
  <c r="AG51" i="13"/>
  <c r="W51" i="13"/>
  <c r="BK51" i="13"/>
  <c r="AS51" i="13"/>
  <c r="BE51" i="13"/>
  <c r="AE51" i="13"/>
  <c r="AW51" i="13"/>
  <c r="AK51" i="13"/>
  <c r="K51" i="13"/>
  <c r="E51" i="13"/>
  <c r="O51" i="13"/>
  <c r="AO51" i="13"/>
  <c r="AA51" i="13"/>
  <c r="BC51" i="13"/>
  <c r="BM48" i="13"/>
  <c r="K52" i="13"/>
  <c r="S52" i="13"/>
  <c r="E52" i="13"/>
  <c r="AK52" i="13"/>
  <c r="G52" i="13"/>
  <c r="O52" i="13"/>
  <c r="BI52" i="13"/>
  <c r="AU52" i="13"/>
  <c r="AE52" i="13"/>
  <c r="M52" i="13"/>
  <c r="Y52" i="13"/>
  <c r="BK52" i="13"/>
  <c r="BA52" i="13"/>
  <c r="AM52" i="13"/>
  <c r="AS52" i="13"/>
  <c r="AC52" i="13"/>
  <c r="Q52" i="13"/>
  <c r="AA52" i="13"/>
  <c r="BC52" i="13"/>
  <c r="AY52" i="13"/>
  <c r="BG52" i="13"/>
  <c r="AI52" i="13"/>
  <c r="W52" i="13"/>
  <c r="I52" i="13"/>
  <c r="AW52" i="13"/>
  <c r="AQ52" i="13"/>
  <c r="BE52" i="13"/>
  <c r="AO52" i="13"/>
  <c r="U52" i="13"/>
  <c r="AG52" i="13"/>
  <c r="BM44" i="13"/>
  <c r="AE49" i="13"/>
  <c r="M49" i="13"/>
  <c r="BG49" i="13"/>
  <c r="BI49" i="13"/>
  <c r="AU49" i="13"/>
  <c r="AC49" i="13"/>
  <c r="O49" i="13"/>
  <c r="AA49" i="13"/>
  <c r="BC49" i="13"/>
  <c r="AQ49" i="13"/>
  <c r="AY49" i="13"/>
  <c r="AW49" i="13"/>
  <c r="AM49" i="13"/>
  <c r="AK49" i="13"/>
  <c r="G49" i="13"/>
  <c r="S49" i="13"/>
  <c r="I49" i="13"/>
  <c r="BE49" i="13"/>
  <c r="W49" i="13"/>
  <c r="U49" i="13"/>
  <c r="BK49" i="13"/>
  <c r="AS49" i="13"/>
  <c r="AG49" i="13"/>
  <c r="AI49" i="13"/>
  <c r="Y49" i="13"/>
  <c r="K49" i="13"/>
  <c r="Q49" i="13"/>
  <c r="AO49" i="13"/>
  <c r="BA49" i="13"/>
  <c r="E49" i="13"/>
  <c r="O50" i="13"/>
  <c r="AY50" i="13"/>
  <c r="AW50" i="13"/>
  <c r="AK50" i="13"/>
  <c r="AE50" i="13"/>
  <c r="E50" i="13"/>
  <c r="AS50" i="13"/>
  <c r="AO50" i="13"/>
  <c r="BI50" i="13"/>
  <c r="AU50" i="13"/>
  <c r="AI50" i="13"/>
  <c r="Y50" i="13"/>
  <c r="AM50" i="13"/>
  <c r="AC50" i="13"/>
  <c r="K50" i="13"/>
  <c r="S50" i="13"/>
  <c r="BA50" i="13"/>
  <c r="BK50" i="13"/>
  <c r="BC50" i="13"/>
  <c r="Q50" i="13"/>
  <c r="AA50" i="13"/>
  <c r="U50" i="13"/>
  <c r="G50" i="13"/>
  <c r="AG50" i="13"/>
  <c r="BG50" i="13"/>
  <c r="BE50" i="13"/>
  <c r="AQ50" i="13"/>
  <c r="I50" i="13"/>
  <c r="M50" i="13"/>
  <c r="W50" i="13"/>
  <c r="U45" i="13"/>
  <c r="BK45" i="13"/>
  <c r="AO45" i="13"/>
  <c r="AG45" i="13"/>
  <c r="W45" i="13"/>
  <c r="Y45" i="13"/>
  <c r="K45" i="13"/>
  <c r="M45" i="13"/>
  <c r="Q45" i="13"/>
  <c r="BE45" i="13"/>
  <c r="BC45" i="13"/>
  <c r="BI45" i="13"/>
  <c r="AW45" i="13"/>
  <c r="O45" i="13"/>
  <c r="AI45" i="13"/>
  <c r="E45" i="13"/>
  <c r="BG45" i="13"/>
  <c r="BA45" i="13"/>
  <c r="AQ45" i="13"/>
  <c r="AU45" i="13"/>
  <c r="G45" i="13"/>
  <c r="AA45" i="13"/>
  <c r="AM45" i="13"/>
  <c r="AY45" i="13"/>
  <c r="AE45" i="13"/>
  <c r="AK45" i="13"/>
  <c r="AS45" i="13"/>
  <c r="S45" i="13"/>
  <c r="I45" i="13"/>
  <c r="AC45" i="13"/>
  <c r="W46" i="13"/>
  <c r="O46" i="13"/>
  <c r="K46" i="13"/>
  <c r="BG46" i="13"/>
  <c r="BE46" i="13"/>
  <c r="AQ46" i="13"/>
  <c r="AE46" i="13"/>
  <c r="Y46" i="13"/>
  <c r="AG46" i="13"/>
  <c r="M46" i="13"/>
  <c r="G46" i="13"/>
  <c r="BA46" i="13"/>
  <c r="AC46" i="13"/>
  <c r="AY46" i="13"/>
  <c r="AW46" i="13"/>
  <c r="AI46" i="13"/>
  <c r="BK46" i="13"/>
  <c r="Q46" i="13"/>
  <c r="AA46" i="13"/>
  <c r="BC46" i="13"/>
  <c r="U46" i="13"/>
  <c r="BI46" i="13"/>
  <c r="AU46" i="13"/>
  <c r="AS46" i="13"/>
  <c r="AO46" i="13"/>
  <c r="I46" i="13"/>
  <c r="S46" i="13"/>
  <c r="AM46" i="13"/>
  <c r="AK46" i="13"/>
  <c r="E46" i="13"/>
  <c r="BM23" i="8"/>
  <c r="BM39" i="8"/>
  <c r="BM16" i="8"/>
  <c r="BM20" i="8"/>
  <c r="BM24" i="8"/>
  <c r="BM28" i="8"/>
  <c r="BM32" i="8"/>
  <c r="BM36" i="8"/>
  <c r="BM40" i="8"/>
  <c r="BM19" i="8"/>
  <c r="BM35" i="8"/>
  <c r="BM13" i="8"/>
  <c r="BM17" i="8"/>
  <c r="BM21" i="8"/>
  <c r="BM25" i="8"/>
  <c r="BM29" i="8"/>
  <c r="BM33" i="8"/>
  <c r="BM37" i="8"/>
  <c r="BM41" i="8"/>
  <c r="BM15" i="8"/>
  <c r="BM27" i="8"/>
  <c r="BM31" i="8"/>
  <c r="BM14" i="8"/>
  <c r="BM18" i="8"/>
  <c r="BM22" i="8"/>
  <c r="BM26" i="8"/>
  <c r="BM30" i="8"/>
  <c r="BM34" i="8"/>
  <c r="BM38" i="8"/>
  <c r="BM12" i="8"/>
  <c r="BM45" i="13" l="1"/>
  <c r="BN43" i="5"/>
  <c r="BQ43" i="10"/>
  <c r="BM51" i="13"/>
  <c r="BM52" i="13"/>
  <c r="BM49" i="13"/>
  <c r="BM50" i="13"/>
  <c r="BM47" i="13"/>
  <c r="BM46" i="13"/>
  <c r="BM44" i="11"/>
  <c r="AO41" i="7" l="1"/>
  <c r="AO40" i="7"/>
  <c r="AO39" i="7"/>
  <c r="AO38" i="7"/>
  <c r="AO37" i="7"/>
  <c r="AO36" i="7"/>
  <c r="AO35" i="7"/>
  <c r="AO34" i="7"/>
  <c r="AO33" i="7"/>
  <c r="AO32" i="7"/>
  <c r="AO31" i="7"/>
  <c r="AO30" i="7"/>
  <c r="AO29" i="7"/>
  <c r="AO28" i="7"/>
  <c r="AO27" i="7"/>
  <c r="AO26" i="7"/>
  <c r="AO25" i="7"/>
  <c r="AO24" i="7"/>
  <c r="AO23" i="7"/>
  <c r="AO22" i="7"/>
  <c r="AO21" i="7"/>
  <c r="AO20" i="7"/>
  <c r="AO19" i="7"/>
  <c r="AO18" i="7"/>
  <c r="AO17" i="7"/>
  <c r="AO16" i="7"/>
  <c r="AO15" i="7"/>
  <c r="AO14" i="7"/>
  <c r="AO13" i="7"/>
  <c r="AO12" i="7"/>
  <c r="AM41" i="7"/>
  <c r="AM40" i="7"/>
  <c r="AM39" i="7"/>
  <c r="AM38" i="7"/>
  <c r="AM37" i="7"/>
  <c r="AM36" i="7"/>
  <c r="AM35" i="7"/>
  <c r="AM34" i="7"/>
  <c r="AM33" i="7"/>
  <c r="AM32" i="7"/>
  <c r="AM31" i="7"/>
  <c r="AM30" i="7"/>
  <c r="AM29" i="7"/>
  <c r="AM28" i="7"/>
  <c r="AM27" i="7"/>
  <c r="AM26" i="7"/>
  <c r="AM25" i="7"/>
  <c r="AM24" i="7"/>
  <c r="AM23" i="7"/>
  <c r="AM22" i="7"/>
  <c r="AM21" i="7"/>
  <c r="AM20" i="7"/>
  <c r="AM19" i="7"/>
  <c r="AM18" i="7"/>
  <c r="AM17" i="7"/>
  <c r="AM16" i="7"/>
  <c r="AM15" i="7"/>
  <c r="AM14" i="7"/>
  <c r="AM13" i="7"/>
  <c r="AM12" i="7"/>
  <c r="AK41" i="7"/>
  <c r="AK40" i="7"/>
  <c r="AK39" i="7"/>
  <c r="AK38" i="7"/>
  <c r="AK37" i="7"/>
  <c r="AK36" i="7"/>
  <c r="AK35" i="7"/>
  <c r="AK34" i="7"/>
  <c r="AK33" i="7"/>
  <c r="AK32" i="7"/>
  <c r="AK31" i="7"/>
  <c r="AK30" i="7"/>
  <c r="AK29" i="7"/>
  <c r="AK28" i="7"/>
  <c r="AK27" i="7"/>
  <c r="AK26" i="7"/>
  <c r="AK25" i="7"/>
  <c r="AK24" i="7"/>
  <c r="AK23" i="7"/>
  <c r="AK22" i="7"/>
  <c r="AK21" i="7"/>
  <c r="AK20" i="7"/>
  <c r="AK19" i="7"/>
  <c r="AK18" i="7"/>
  <c r="AK17" i="7"/>
  <c r="AK16" i="7"/>
  <c r="AK15" i="7"/>
  <c r="AK14" i="7"/>
  <c r="AK13" i="7"/>
  <c r="AK12" i="7"/>
  <c r="AI41" i="7"/>
  <c r="AI40" i="7"/>
  <c r="AI39" i="7"/>
  <c r="AI38" i="7"/>
  <c r="AI37" i="7"/>
  <c r="AI36" i="7"/>
  <c r="AI35" i="7"/>
  <c r="AI34" i="7"/>
  <c r="AI33" i="7"/>
  <c r="AI32" i="7"/>
  <c r="AI31" i="7"/>
  <c r="AI30" i="7"/>
  <c r="AI29" i="7"/>
  <c r="AI28" i="7"/>
  <c r="AI27" i="7"/>
  <c r="AI26" i="7"/>
  <c r="AI25" i="7"/>
  <c r="AI24" i="7"/>
  <c r="AI23" i="7"/>
  <c r="AI22" i="7"/>
  <c r="AI21" i="7"/>
  <c r="AI20" i="7"/>
  <c r="AI19" i="7"/>
  <c r="AI18" i="7"/>
  <c r="AI17" i="7"/>
  <c r="AI16" i="7"/>
  <c r="AI15" i="7"/>
  <c r="AI14" i="7"/>
  <c r="AI13" i="7"/>
  <c r="AI1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E41" i="7"/>
  <c r="AE40" i="7"/>
  <c r="AE39" i="7"/>
  <c r="AE38" i="7"/>
  <c r="AE37" i="7"/>
  <c r="AE36" i="7"/>
  <c r="AE35" i="7"/>
  <c r="AE34" i="7"/>
  <c r="AE33" i="7"/>
  <c r="AE32" i="7"/>
  <c r="AE31" i="7"/>
  <c r="AE30" i="7"/>
  <c r="AE29" i="7"/>
  <c r="AE28" i="7"/>
  <c r="AE27" i="7"/>
  <c r="AE26" i="7"/>
  <c r="AE25" i="7"/>
  <c r="AE24" i="7"/>
  <c r="AE23" i="7"/>
  <c r="AE22" i="7"/>
  <c r="AE21" i="7"/>
  <c r="AE20" i="7"/>
  <c r="AE19" i="7"/>
  <c r="AE18" i="7"/>
  <c r="AE17" i="7"/>
  <c r="AE16" i="7"/>
  <c r="AE15" i="7"/>
  <c r="AE14" i="7"/>
  <c r="AE13" i="7"/>
  <c r="AE1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A41" i="7"/>
  <c r="AA40" i="7"/>
  <c r="AA39" i="7"/>
  <c r="AA38" i="7"/>
  <c r="AA37" i="7"/>
  <c r="AA36" i="7"/>
  <c r="AA35" i="7"/>
  <c r="AA34" i="7"/>
  <c r="AA33" i="7"/>
  <c r="AA32" i="7"/>
  <c r="AA31" i="7"/>
  <c r="AA30" i="7"/>
  <c r="AA29" i="7"/>
  <c r="AA28" i="7"/>
  <c r="AA27" i="7"/>
  <c r="AA26" i="7"/>
  <c r="AA25" i="7"/>
  <c r="AA24" i="7"/>
  <c r="AA23" i="7"/>
  <c r="AA22" i="7"/>
  <c r="AA21" i="7"/>
  <c r="AA20" i="7"/>
  <c r="AA19" i="7"/>
  <c r="AA18" i="7"/>
  <c r="AA17" i="7"/>
  <c r="AA16" i="7"/>
  <c r="AA15" i="7"/>
  <c r="AA14" i="7"/>
  <c r="AA13" i="7"/>
  <c r="AA12" i="7"/>
  <c r="Y41" i="7"/>
  <c r="Y40" i="7"/>
  <c r="Y39" i="7"/>
  <c r="Y38" i="7"/>
  <c r="Y37" i="7"/>
  <c r="Y36" i="7"/>
  <c r="Y35" i="7"/>
  <c r="Y34" i="7"/>
  <c r="Y33" i="7"/>
  <c r="Y32" i="7"/>
  <c r="Y31" i="7"/>
  <c r="Y30" i="7"/>
  <c r="Y29" i="7"/>
  <c r="Y28" i="7"/>
  <c r="Y27" i="7"/>
  <c r="Y26" i="7"/>
  <c r="Y25" i="7"/>
  <c r="Y24" i="7"/>
  <c r="Y23" i="7"/>
  <c r="Y22" i="7"/>
  <c r="Y21" i="7"/>
  <c r="Y20" i="7"/>
  <c r="Y19" i="7"/>
  <c r="Y18" i="7"/>
  <c r="Y17" i="7"/>
  <c r="Y16" i="7"/>
  <c r="Y15" i="7"/>
  <c r="Y14" i="7"/>
  <c r="Y13" i="7"/>
  <c r="Y12" i="7"/>
  <c r="W41" i="7"/>
  <c r="W40" i="7"/>
  <c r="W39" i="7"/>
  <c r="W38" i="7"/>
  <c r="W37" i="7"/>
  <c r="W36" i="7"/>
  <c r="W35" i="7"/>
  <c r="W34" i="7"/>
  <c r="W33" i="7"/>
  <c r="W32" i="7"/>
  <c r="W31" i="7"/>
  <c r="W30" i="7"/>
  <c r="W29" i="7"/>
  <c r="W28" i="7"/>
  <c r="W27" i="7"/>
  <c r="W26" i="7"/>
  <c r="W25" i="7"/>
  <c r="W24" i="7"/>
  <c r="W23" i="7"/>
  <c r="W22" i="7"/>
  <c r="W21" i="7"/>
  <c r="W20" i="7"/>
  <c r="W19" i="7"/>
  <c r="W18" i="7"/>
  <c r="W17" i="7"/>
  <c r="W16" i="7"/>
  <c r="W15" i="7"/>
  <c r="W14" i="7"/>
  <c r="W13" i="7"/>
  <c r="W12" i="7"/>
  <c r="U41" i="7"/>
  <c r="U40" i="7"/>
  <c r="U39" i="7"/>
  <c r="U38" i="7"/>
  <c r="U37" i="7"/>
  <c r="U36" i="7"/>
  <c r="U35" i="7"/>
  <c r="U34" i="7"/>
  <c r="U33" i="7"/>
  <c r="U32" i="7"/>
  <c r="U31" i="7"/>
  <c r="U30" i="7"/>
  <c r="U29" i="7"/>
  <c r="U28" i="7"/>
  <c r="U27" i="7"/>
  <c r="U26" i="7"/>
  <c r="U25" i="7"/>
  <c r="U24" i="7"/>
  <c r="U23" i="7"/>
  <c r="U22" i="7"/>
  <c r="U21" i="7"/>
  <c r="U20" i="7"/>
  <c r="U19" i="7"/>
  <c r="U18" i="7"/>
  <c r="U17" i="7"/>
  <c r="U16" i="7"/>
  <c r="U15" i="7"/>
  <c r="U14" i="7"/>
  <c r="U13" i="7"/>
  <c r="U12" i="7"/>
  <c r="S41" i="7"/>
  <c r="S40" i="7"/>
  <c r="S39" i="7"/>
  <c r="S38" i="7"/>
  <c r="S37" i="7"/>
  <c r="S36" i="7"/>
  <c r="S35" i="7"/>
  <c r="S34" i="7"/>
  <c r="S33" i="7"/>
  <c r="S32" i="7"/>
  <c r="S31" i="7"/>
  <c r="S30" i="7"/>
  <c r="S29" i="7"/>
  <c r="S28" i="7"/>
  <c r="S27" i="7"/>
  <c r="S26" i="7"/>
  <c r="S25" i="7"/>
  <c r="S24" i="7"/>
  <c r="S23" i="7"/>
  <c r="S22" i="7"/>
  <c r="S21" i="7"/>
  <c r="S20" i="7"/>
  <c r="S19" i="7"/>
  <c r="S18" i="7"/>
  <c r="S17" i="7"/>
  <c r="S16" i="7"/>
  <c r="S15" i="7"/>
  <c r="S14" i="7"/>
  <c r="S13" i="7"/>
  <c r="S1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O41" i="7"/>
  <c r="O40" i="7"/>
  <c r="O39" i="7"/>
  <c r="O38" i="7"/>
  <c r="O37" i="7"/>
  <c r="O36" i="7"/>
  <c r="O35" i="7"/>
  <c r="O34" i="7"/>
  <c r="O33" i="7"/>
  <c r="O32" i="7"/>
  <c r="O31" i="7"/>
  <c r="O30" i="7"/>
  <c r="O29" i="7"/>
  <c r="O28" i="7"/>
  <c r="O27" i="7"/>
  <c r="O26" i="7"/>
  <c r="O25" i="7"/>
  <c r="O24" i="7"/>
  <c r="O23" i="7"/>
  <c r="O22" i="7"/>
  <c r="O21" i="7"/>
  <c r="O20" i="7"/>
  <c r="O19" i="7"/>
  <c r="O18" i="7"/>
  <c r="O17" i="7"/>
  <c r="O16" i="7"/>
  <c r="O15" i="7"/>
  <c r="O14" i="7"/>
  <c r="O13" i="7"/>
  <c r="O12" i="7"/>
  <c r="M41" i="7"/>
  <c r="M40" i="7"/>
  <c r="M39" i="7"/>
  <c r="M38" i="7"/>
  <c r="M37" i="7"/>
  <c r="M36" i="7"/>
  <c r="M35" i="7"/>
  <c r="M34" i="7"/>
  <c r="M33" i="7"/>
  <c r="M32" i="7"/>
  <c r="M31" i="7"/>
  <c r="M30" i="7"/>
  <c r="M29" i="7"/>
  <c r="M28" i="7"/>
  <c r="M27" i="7"/>
  <c r="M26" i="7"/>
  <c r="M25" i="7"/>
  <c r="M24" i="7"/>
  <c r="M23" i="7"/>
  <c r="M22" i="7"/>
  <c r="M21" i="7"/>
  <c r="M20" i="7"/>
  <c r="M19" i="7"/>
  <c r="M18" i="7"/>
  <c r="M17" i="7"/>
  <c r="M16" i="7"/>
  <c r="M15" i="7"/>
  <c r="M14" i="7"/>
  <c r="M13" i="7"/>
  <c r="M1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I41" i="7"/>
  <c r="I40" i="7"/>
  <c r="I39" i="7"/>
  <c r="I38" i="7"/>
  <c r="I37" i="7"/>
  <c r="I36" i="7"/>
  <c r="I35" i="7"/>
  <c r="BQ35" i="7" s="1"/>
  <c r="I34" i="7"/>
  <c r="BQ34" i="7" s="1"/>
  <c r="I33" i="7"/>
  <c r="I32" i="7"/>
  <c r="I31" i="7"/>
  <c r="I30" i="7"/>
  <c r="I29" i="7"/>
  <c r="I28" i="7"/>
  <c r="I27" i="7"/>
  <c r="I26" i="7"/>
  <c r="I25" i="7"/>
  <c r="I24" i="7"/>
  <c r="I23" i="7"/>
  <c r="I22" i="7"/>
  <c r="I21" i="7"/>
  <c r="I20" i="7"/>
  <c r="I19" i="7"/>
  <c r="I18" i="7"/>
  <c r="I17" i="7"/>
  <c r="I16" i="7"/>
  <c r="I15" i="7"/>
  <c r="I14" i="7"/>
  <c r="I13"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12" i="7"/>
  <c r="A12" i="7"/>
  <c r="D12" i="7"/>
  <c r="BQ12" i="7" l="1"/>
  <c r="BQ18" i="7"/>
  <c r="BQ26" i="7"/>
  <c r="BQ27" i="7"/>
  <c r="BQ19" i="7"/>
  <c r="BQ20" i="7"/>
  <c r="BQ28" i="7"/>
  <c r="BQ36" i="7"/>
  <c r="BQ13" i="7"/>
  <c r="BQ21" i="7"/>
  <c r="BQ29" i="7"/>
  <c r="BQ37" i="7"/>
  <c r="BQ14" i="7"/>
  <c r="BQ22" i="7"/>
  <c r="BQ30" i="7"/>
  <c r="BQ38" i="7"/>
  <c r="BQ15" i="7"/>
  <c r="BQ23" i="7"/>
  <c r="BQ31" i="7"/>
  <c r="BQ39" i="7"/>
  <c r="BQ16" i="7"/>
  <c r="BQ24" i="7"/>
  <c r="BQ32" i="7"/>
  <c r="BQ40" i="7"/>
  <c r="BQ17" i="7"/>
  <c r="BQ25" i="7"/>
  <c r="BQ33" i="7"/>
  <c r="BQ41" i="7"/>
  <c r="H3" i="20"/>
  <c r="I13" i="20"/>
  <c r="I14" i="20"/>
  <c r="I15" i="20"/>
  <c r="I16" i="20"/>
  <c r="I17" i="20"/>
  <c r="I18" i="20"/>
  <c r="I19" i="20"/>
  <c r="I20" i="20"/>
  <c r="I21" i="20"/>
  <c r="I22" i="20"/>
  <c r="I23" i="20"/>
  <c r="I24" i="20"/>
  <c r="I25" i="20"/>
  <c r="I26" i="20"/>
  <c r="I27" i="20"/>
  <c r="I28" i="20"/>
  <c r="I29" i="20"/>
  <c r="I30" i="20"/>
  <c r="I31" i="20"/>
  <c r="I32" i="20"/>
  <c r="I42" i="8"/>
  <c r="K15" i="2" s="1"/>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O13" i="12"/>
  <c r="J14" i="20" s="1"/>
  <c r="O14" i="12"/>
  <c r="J15" i="20" s="1"/>
  <c r="O15" i="12"/>
  <c r="J16" i="20" s="1"/>
  <c r="O16" i="12"/>
  <c r="J17" i="20" s="1"/>
  <c r="O17" i="12"/>
  <c r="J18" i="20" s="1"/>
  <c r="O18" i="12"/>
  <c r="J19" i="20" s="1"/>
  <c r="O19" i="12"/>
  <c r="J20" i="20" s="1"/>
  <c r="O20" i="12"/>
  <c r="J21" i="20" s="1"/>
  <c r="O21" i="12"/>
  <c r="J22" i="20" s="1"/>
  <c r="O22" i="12"/>
  <c r="O23" i="12"/>
  <c r="J24" i="20" s="1"/>
  <c r="O24" i="12"/>
  <c r="J25" i="20" s="1"/>
  <c r="O25" i="12"/>
  <c r="J26" i="20" s="1"/>
  <c r="O26" i="12"/>
  <c r="J27" i="20" s="1"/>
  <c r="O27" i="12"/>
  <c r="J28" i="20" s="1"/>
  <c r="O28" i="12"/>
  <c r="J29" i="20" s="1"/>
  <c r="O29" i="12"/>
  <c r="J30" i="20" s="1"/>
  <c r="O30" i="12"/>
  <c r="J31" i="20"/>
  <c r="E42" i="8"/>
  <c r="G15" i="2" s="1"/>
  <c r="K42" i="8"/>
  <c r="M15" i="2" s="1"/>
  <c r="K44" i="11"/>
  <c r="M17" i="2" s="1"/>
  <c r="Q43" i="10"/>
  <c r="O16" i="2" s="1"/>
  <c r="O42" i="8"/>
  <c r="Q15" i="2" s="1"/>
  <c r="O44" i="11"/>
  <c r="Q17" i="2" s="1"/>
  <c r="Q42" i="8"/>
  <c r="S15" i="2" s="1"/>
  <c r="U42" i="8"/>
  <c r="W15" i="2" s="1"/>
  <c r="U44" i="11"/>
  <c r="W17" i="2" s="1"/>
  <c r="W44" i="11"/>
  <c r="Y17" i="2" s="1"/>
  <c r="Y42" i="8"/>
  <c r="AA15" i="2" s="1"/>
  <c r="AA42" i="8"/>
  <c r="AC15" i="2" s="1"/>
  <c r="AC42" i="8"/>
  <c r="AE15" i="2" s="1"/>
  <c r="AC44" i="11"/>
  <c r="AE17" i="2" s="1"/>
  <c r="AE42" i="8"/>
  <c r="AG15" i="2" s="1"/>
  <c r="AE44" i="11"/>
  <c r="AG17" i="2" s="1"/>
  <c r="AG42" i="8"/>
  <c r="AI15" i="2" s="1"/>
  <c r="AI42" i="8"/>
  <c r="AK42" i="8"/>
  <c r="AO43" i="10"/>
  <c r="AM16" i="2" s="1"/>
  <c r="AK44" i="11"/>
  <c r="AM17" i="2" s="1"/>
  <c r="O31" i="12"/>
  <c r="N43" i="5"/>
  <c r="O30" i="2" s="1"/>
  <c r="AB43" i="5"/>
  <c r="AC30" i="2" s="1"/>
  <c r="AJ43" i="5"/>
  <c r="AK30" i="2" s="1"/>
  <c r="H2" i="20"/>
  <c r="H1" i="20"/>
  <c r="J23" i="20"/>
  <c r="J32"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G42" i="20"/>
  <c r="F14" i="20"/>
  <c r="F15" i="20"/>
  <c r="F16" i="20"/>
  <c r="F17" i="20"/>
  <c r="F18" i="20"/>
  <c r="F19" i="20"/>
  <c r="F20" i="20"/>
  <c r="F21" i="20"/>
  <c r="F22" i="20"/>
  <c r="F23" i="20"/>
  <c r="F24" i="20"/>
  <c r="F25" i="20"/>
  <c r="F26" i="20"/>
  <c r="F27" i="20"/>
  <c r="F28" i="20"/>
  <c r="F29" i="20"/>
  <c r="F30" i="20"/>
  <c r="F31" i="20"/>
  <c r="F32" i="20"/>
  <c r="F33" i="20"/>
  <c r="F34" i="20"/>
  <c r="F35" i="20"/>
  <c r="F36" i="20"/>
  <c r="F37" i="20"/>
  <c r="F38" i="20"/>
  <c r="F39" i="20"/>
  <c r="F40" i="20"/>
  <c r="F41" i="20"/>
  <c r="F42" i="20"/>
  <c r="E14" i="20"/>
  <c r="E15" i="20"/>
  <c r="E16" i="20"/>
  <c r="E17" i="20"/>
  <c r="E18" i="20"/>
  <c r="E19" i="20"/>
  <c r="E20" i="20"/>
  <c r="E21" i="20"/>
  <c r="E22" i="20"/>
  <c r="E23" i="20"/>
  <c r="E24" i="20"/>
  <c r="E25" i="20"/>
  <c r="E26" i="20"/>
  <c r="E27" i="20"/>
  <c r="E28" i="20"/>
  <c r="E29" i="20"/>
  <c r="E30" i="20"/>
  <c r="E31" i="20"/>
  <c r="E32" i="20"/>
  <c r="E33" i="20"/>
  <c r="E34" i="20"/>
  <c r="E35" i="20"/>
  <c r="E36" i="20"/>
  <c r="E37" i="20"/>
  <c r="E38" i="20"/>
  <c r="E39" i="20"/>
  <c r="E40" i="20"/>
  <c r="E41" i="20"/>
  <c r="E42" i="20"/>
  <c r="D14" i="20"/>
  <c r="D15" i="20"/>
  <c r="D16" i="20"/>
  <c r="D17" i="20"/>
  <c r="D18" i="20"/>
  <c r="D19" i="20"/>
  <c r="D20" i="20"/>
  <c r="D21" i="20"/>
  <c r="D22" i="20"/>
  <c r="D23" i="20"/>
  <c r="D24" i="20"/>
  <c r="D25" i="20"/>
  <c r="D26" i="20"/>
  <c r="D27" i="20"/>
  <c r="D28" i="20"/>
  <c r="D29" i="20"/>
  <c r="D30" i="20"/>
  <c r="D31" i="20"/>
  <c r="D32" i="20"/>
  <c r="D33" i="20"/>
  <c r="D34" i="20"/>
  <c r="D35" i="20"/>
  <c r="D36" i="20"/>
  <c r="D37" i="20"/>
  <c r="D38" i="20"/>
  <c r="D39" i="20"/>
  <c r="D40" i="20"/>
  <c r="D41" i="20"/>
  <c r="D42"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B14" i="20"/>
  <c r="B15" i="20"/>
  <c r="B16" i="20"/>
  <c r="B17" i="20"/>
  <c r="B18" i="20"/>
  <c r="B19" i="20"/>
  <c r="B20" i="20"/>
  <c r="B21" i="20"/>
  <c r="B22" i="20"/>
  <c r="B23" i="20"/>
  <c r="B24" i="20"/>
  <c r="B25" i="20"/>
  <c r="B26" i="20"/>
  <c r="B27" i="20"/>
  <c r="B28" i="20"/>
  <c r="B29" i="20"/>
  <c r="B30" i="20"/>
  <c r="B31" i="20"/>
  <c r="B32" i="20"/>
  <c r="B33" i="20"/>
  <c r="B34" i="20"/>
  <c r="B35" i="20"/>
  <c r="B36" i="20"/>
  <c r="B37" i="20"/>
  <c r="B38" i="20"/>
  <c r="B39" i="20"/>
  <c r="B40" i="20"/>
  <c r="B41"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B13" i="20"/>
  <c r="C13" i="20"/>
  <c r="D13" i="20"/>
  <c r="E13" i="20"/>
  <c r="F13" i="20"/>
  <c r="G13" i="20"/>
  <c r="H13" i="20"/>
  <c r="A13" i="20"/>
  <c r="O37" i="12"/>
  <c r="J38" i="20" s="1"/>
  <c r="O38" i="12"/>
  <c r="J39" i="20" s="1"/>
  <c r="O39" i="12"/>
  <c r="J40" i="20" s="1"/>
  <c r="O40" i="12"/>
  <c r="J41" i="20" s="1"/>
  <c r="O41" i="12"/>
  <c r="J42" i="20" s="1"/>
  <c r="S3" i="7"/>
  <c r="AJ11" i="13"/>
  <c r="AH11" i="13"/>
  <c r="AF11" i="13"/>
  <c r="AJ12" i="11"/>
  <c r="AH12" i="11"/>
  <c r="AF12" i="11"/>
  <c r="AN11" i="10"/>
  <c r="AL11" i="10"/>
  <c r="AJ11" i="10"/>
  <c r="AH10" i="8"/>
  <c r="AF10" i="8"/>
  <c r="AR10" i="6"/>
  <c r="AP10" i="6"/>
  <c r="AN10" i="6"/>
  <c r="AH43" i="5"/>
  <c r="AI30" i="2" s="1"/>
  <c r="AL43" i="5"/>
  <c r="AM30" i="2" s="1"/>
  <c r="AK11" i="5"/>
  <c r="AI11" i="5"/>
  <c r="AG11" i="5"/>
  <c r="AM25" i="2"/>
  <c r="AK25" i="2"/>
  <c r="AI25" i="2"/>
  <c r="Y25" i="2"/>
  <c r="AA25" i="2"/>
  <c r="AC25" i="2"/>
  <c r="AE25" i="2"/>
  <c r="AG25" i="2"/>
  <c r="AD11" i="13"/>
  <c r="AB11" i="13"/>
  <c r="Z11" i="13"/>
  <c r="X11" i="13"/>
  <c r="V11" i="13"/>
  <c r="T11" i="13"/>
  <c r="AD12" i="11"/>
  <c r="AB12" i="11"/>
  <c r="Z12" i="11"/>
  <c r="X12" i="11"/>
  <c r="V12" i="11"/>
  <c r="T12" i="11"/>
  <c r="AH11" i="10"/>
  <c r="AF11" i="10"/>
  <c r="AD11" i="10"/>
  <c r="AB11" i="10"/>
  <c r="Z11" i="10"/>
  <c r="X11" i="10"/>
  <c r="AD10" i="8"/>
  <c r="AB10" i="8"/>
  <c r="Z10" i="8"/>
  <c r="X10" i="8"/>
  <c r="V10" i="8"/>
  <c r="T10" i="8"/>
  <c r="S4" i="7"/>
  <c r="AL10" i="6"/>
  <c r="AJ10" i="6"/>
  <c r="AH10" i="6"/>
  <c r="AF10" i="6"/>
  <c r="AD10" i="6"/>
  <c r="AB10" i="6"/>
  <c r="AD43" i="5"/>
  <c r="AE30" i="2" s="1"/>
  <c r="V43" i="5"/>
  <c r="W30" i="2" s="1"/>
  <c r="AE11" i="5"/>
  <c r="AC11" i="5"/>
  <c r="AA11" i="5"/>
  <c r="Y11" i="5"/>
  <c r="W11" i="5"/>
  <c r="U11" i="5"/>
  <c r="W25" i="2"/>
  <c r="R11" i="13"/>
  <c r="P11" i="13"/>
  <c r="R12" i="11"/>
  <c r="P12" i="11"/>
  <c r="V11" i="10"/>
  <c r="T11" i="10"/>
  <c r="T43" i="5"/>
  <c r="U30" i="2" s="1"/>
  <c r="P43" i="5"/>
  <c r="Q30" i="2" s="1"/>
  <c r="R10" i="8"/>
  <c r="P10" i="8"/>
  <c r="W10" i="7"/>
  <c r="U10" i="7"/>
  <c r="Z10" i="6"/>
  <c r="X10" i="6"/>
  <c r="S11" i="5"/>
  <c r="Q11" i="5"/>
  <c r="U25" i="2"/>
  <c r="S25" i="2"/>
  <c r="V10" i="6"/>
  <c r="A14" i="13"/>
  <c r="P2" i="6"/>
  <c r="S10" i="7"/>
  <c r="Q10" i="7"/>
  <c r="O10" i="7"/>
  <c r="M10" i="7"/>
  <c r="K10" i="7"/>
  <c r="I10" i="7"/>
  <c r="A13" i="7"/>
  <c r="C13" i="7"/>
  <c r="D13" i="7"/>
  <c r="A14" i="7"/>
  <c r="C14" i="7"/>
  <c r="F14" i="7" s="1"/>
  <c r="D14" i="7"/>
  <c r="A15" i="7"/>
  <c r="C15" i="7"/>
  <c r="F15" i="7" s="1"/>
  <c r="D15" i="7"/>
  <c r="A16" i="7"/>
  <c r="C16" i="7"/>
  <c r="F16" i="7" s="1"/>
  <c r="D16" i="7"/>
  <c r="A17" i="7"/>
  <c r="C17" i="7"/>
  <c r="F17" i="7" s="1"/>
  <c r="D17" i="7"/>
  <c r="A18" i="7"/>
  <c r="C18" i="7"/>
  <c r="F18" i="7" s="1"/>
  <c r="D18" i="7"/>
  <c r="A19" i="7"/>
  <c r="C19" i="7"/>
  <c r="F19" i="7" s="1"/>
  <c r="D19" i="7"/>
  <c r="A20" i="7"/>
  <c r="C20" i="7"/>
  <c r="F20" i="7" s="1"/>
  <c r="D20" i="7"/>
  <c r="A21" i="7"/>
  <c r="C21" i="7"/>
  <c r="F21" i="7" s="1"/>
  <c r="D21" i="7"/>
  <c r="A22" i="7"/>
  <c r="C22" i="7"/>
  <c r="F22" i="7" s="1"/>
  <c r="D22" i="7"/>
  <c r="A23" i="7"/>
  <c r="C23" i="7"/>
  <c r="F23" i="7" s="1"/>
  <c r="D23" i="7"/>
  <c r="A24" i="7"/>
  <c r="C24" i="7"/>
  <c r="F24" i="7" s="1"/>
  <c r="D24" i="7"/>
  <c r="A25" i="7"/>
  <c r="C25" i="7"/>
  <c r="F25" i="7" s="1"/>
  <c r="D25" i="7"/>
  <c r="A26" i="7"/>
  <c r="C26" i="7"/>
  <c r="F26" i="7" s="1"/>
  <c r="D26" i="7"/>
  <c r="A27" i="7"/>
  <c r="C27" i="7"/>
  <c r="F27" i="7" s="1"/>
  <c r="D27" i="7"/>
  <c r="A28" i="7"/>
  <c r="C28" i="7"/>
  <c r="F28" i="7" s="1"/>
  <c r="D28" i="7"/>
  <c r="A29" i="7"/>
  <c r="C29" i="7"/>
  <c r="D29" i="7"/>
  <c r="A30" i="7"/>
  <c r="C30" i="7"/>
  <c r="D30" i="7"/>
  <c r="A31" i="7"/>
  <c r="C31" i="7"/>
  <c r="D31" i="7"/>
  <c r="A32" i="7"/>
  <c r="C32" i="7"/>
  <c r="D32" i="7"/>
  <c r="A33" i="7"/>
  <c r="C33" i="7"/>
  <c r="D33" i="7"/>
  <c r="A34" i="7"/>
  <c r="C34" i="7"/>
  <c r="D34" i="7"/>
  <c r="A35" i="7"/>
  <c r="C35" i="7"/>
  <c r="D35" i="7"/>
  <c r="A36" i="7"/>
  <c r="C36" i="7"/>
  <c r="D36" i="7"/>
  <c r="A37" i="7"/>
  <c r="C37" i="7"/>
  <c r="D37" i="7"/>
  <c r="A38" i="7"/>
  <c r="C38" i="7"/>
  <c r="D38" i="7"/>
  <c r="A39" i="7"/>
  <c r="C39" i="7"/>
  <c r="D39" i="7"/>
  <c r="A40" i="7"/>
  <c r="C40" i="7"/>
  <c r="D40" i="7"/>
  <c r="A41" i="7"/>
  <c r="C41" i="7"/>
  <c r="D41" i="7"/>
  <c r="C12" i="7"/>
  <c r="J4" i="13"/>
  <c r="I4" i="12"/>
  <c r="L4" i="11"/>
  <c r="P5" i="10"/>
  <c r="N4" i="8"/>
  <c r="P4" i="6"/>
  <c r="K4" i="5"/>
  <c r="J3" i="13"/>
  <c r="J2" i="13"/>
  <c r="I3" i="12"/>
  <c r="I2" i="12"/>
  <c r="L3" i="11"/>
  <c r="L2" i="11"/>
  <c r="P4" i="10"/>
  <c r="P3" i="10"/>
  <c r="N3" i="8"/>
  <c r="N2" i="8"/>
  <c r="S2" i="7"/>
  <c r="P3" i="6"/>
  <c r="K3" i="5"/>
  <c r="K2" i="5"/>
  <c r="N11" i="13"/>
  <c r="L11" i="13"/>
  <c r="J11" i="13"/>
  <c r="H11" i="13"/>
  <c r="F11" i="13"/>
  <c r="D11" i="13"/>
  <c r="N12" i="11"/>
  <c r="L12" i="11"/>
  <c r="J12" i="11"/>
  <c r="H12" i="11"/>
  <c r="F12" i="11"/>
  <c r="D12" i="11"/>
  <c r="R11" i="10"/>
  <c r="P11" i="10"/>
  <c r="N11" i="10"/>
  <c r="L11" i="10"/>
  <c r="J11" i="10"/>
  <c r="H11" i="10"/>
  <c r="N10" i="8"/>
  <c r="L10" i="8"/>
  <c r="J10" i="8"/>
  <c r="H10" i="8"/>
  <c r="F10" i="8"/>
  <c r="D10" i="8"/>
  <c r="N10" i="6"/>
  <c r="P10" i="6"/>
  <c r="R10" i="6"/>
  <c r="T10" i="6"/>
  <c r="G11" i="5"/>
  <c r="I11" i="5"/>
  <c r="K11" i="5"/>
  <c r="M11" i="5"/>
  <c r="O11" i="5"/>
  <c r="E11" i="5"/>
  <c r="B14" i="13"/>
  <c r="B15" i="13"/>
  <c r="B16" i="13"/>
  <c r="B17" i="13"/>
  <c r="B18" i="13"/>
  <c r="B19" i="13"/>
  <c r="B20" i="13"/>
  <c r="B21" i="13"/>
  <c r="B22" i="13"/>
  <c r="B23" i="13"/>
  <c r="B24" i="13"/>
  <c r="B25" i="13"/>
  <c r="B26" i="13"/>
  <c r="B27" i="13"/>
  <c r="B28" i="13"/>
  <c r="B29" i="13"/>
  <c r="B30" i="13"/>
  <c r="B31" i="13"/>
  <c r="B13" i="13"/>
  <c r="Q25" i="2"/>
  <c r="O25" i="2"/>
  <c r="F42" i="6"/>
  <c r="O32" i="12"/>
  <c r="J33" i="20" s="1"/>
  <c r="O33" i="12"/>
  <c r="J34" i="20" s="1"/>
  <c r="O34" i="12"/>
  <c r="J35" i="20" s="1"/>
  <c r="O35" i="12"/>
  <c r="J36" i="20" s="1"/>
  <c r="O36" i="12"/>
  <c r="J37" i="20" s="1"/>
  <c r="M25" i="2"/>
  <c r="K25" i="2"/>
  <c r="I25" i="2"/>
  <c r="G25" i="2"/>
  <c r="A31" i="13"/>
  <c r="A30" i="13"/>
  <c r="A29" i="13"/>
  <c r="A28" i="13"/>
  <c r="A27" i="13"/>
  <c r="A26" i="13"/>
  <c r="A25" i="13"/>
  <c r="A24" i="13"/>
  <c r="A23" i="13"/>
  <c r="A21" i="13"/>
  <c r="A20" i="13"/>
  <c r="A19" i="13"/>
  <c r="A18" i="13"/>
  <c r="A17" i="13"/>
  <c r="A16" i="13"/>
  <c r="A15" i="13"/>
  <c r="A13" i="13"/>
  <c r="A22" i="13"/>
  <c r="D43" i="5"/>
  <c r="C42" i="8"/>
  <c r="G43" i="10"/>
  <c r="AI44" i="11"/>
  <c r="AK17" i="2" s="1"/>
  <c r="AI43" i="10"/>
  <c r="AG16" i="2" s="1"/>
  <c r="I44" i="11"/>
  <c r="K17" i="2" s="1"/>
  <c r="M42" i="8"/>
  <c r="O15" i="2" s="1"/>
  <c r="G42" i="8"/>
  <c r="I15" i="2" s="1"/>
  <c r="W42" i="8"/>
  <c r="Y15" i="2" s="1"/>
  <c r="S42" i="8"/>
  <c r="U15" i="2" s="1"/>
  <c r="BM42" i="8"/>
  <c r="Q44" i="11"/>
  <c r="S17" i="2" s="1"/>
  <c r="E44" i="11"/>
  <c r="G17" i="2" s="1"/>
  <c r="G44" i="11"/>
  <c r="I17" i="2" s="1"/>
  <c r="R43" i="5"/>
  <c r="S30" i="2" s="1"/>
  <c r="H43" i="5"/>
  <c r="I30" i="2" s="1"/>
  <c r="AG44" i="11"/>
  <c r="AI17" i="2" s="1"/>
  <c r="M44" i="11"/>
  <c r="O17" i="2" s="1"/>
  <c r="AC43" i="10"/>
  <c r="AA16" i="2" s="1"/>
  <c r="I43" i="10"/>
  <c r="G16" i="2" s="1"/>
  <c r="R40" i="20" l="1"/>
  <c r="S40" i="20"/>
  <c r="T40" i="20"/>
  <c r="U40" i="20"/>
  <c r="V40" i="20"/>
  <c r="O40" i="20"/>
  <c r="W40" i="20"/>
  <c r="N40" i="20"/>
  <c r="Q40" i="20"/>
  <c r="P40" i="20"/>
  <c r="T38" i="20"/>
  <c r="U38" i="20"/>
  <c r="V38" i="20"/>
  <c r="O38" i="20"/>
  <c r="W38" i="20"/>
  <c r="P38" i="20"/>
  <c r="Q38" i="20"/>
  <c r="N38" i="20"/>
  <c r="R38" i="20"/>
  <c r="S38" i="20"/>
  <c r="U37" i="20"/>
  <c r="V37" i="20"/>
  <c r="O37" i="20"/>
  <c r="W37" i="20"/>
  <c r="P37" i="20"/>
  <c r="Q37" i="20"/>
  <c r="N37" i="20"/>
  <c r="R37" i="20"/>
  <c r="T37" i="20"/>
  <c r="S37" i="20"/>
  <c r="O35" i="20"/>
  <c r="W35" i="20"/>
  <c r="P35" i="20"/>
  <c r="Q35" i="20"/>
  <c r="N35" i="20"/>
  <c r="R35" i="20"/>
  <c r="S35" i="20"/>
  <c r="T35" i="20"/>
  <c r="U35" i="20"/>
  <c r="V35" i="20"/>
  <c r="P42" i="20"/>
  <c r="Q42" i="20"/>
  <c r="N42" i="20"/>
  <c r="R42" i="20"/>
  <c r="S42" i="20"/>
  <c r="T42" i="20"/>
  <c r="U42" i="20"/>
  <c r="O42" i="20"/>
  <c r="V42" i="20"/>
  <c r="W42" i="20"/>
  <c r="V36" i="20"/>
  <c r="O36" i="20"/>
  <c r="W36" i="20"/>
  <c r="P36" i="20"/>
  <c r="Q36" i="20"/>
  <c r="N36" i="20"/>
  <c r="R36" i="20"/>
  <c r="S36" i="20"/>
  <c r="T36" i="20"/>
  <c r="U36" i="20"/>
  <c r="Q41" i="20"/>
  <c r="N41" i="20"/>
  <c r="R41" i="20"/>
  <c r="S41" i="20"/>
  <c r="T41" i="20"/>
  <c r="U41" i="20"/>
  <c r="V41" i="20"/>
  <c r="P41" i="20"/>
  <c r="W41" i="20"/>
  <c r="O41" i="20"/>
  <c r="S39" i="20"/>
  <c r="T39" i="20"/>
  <c r="U39" i="20"/>
  <c r="V39" i="20"/>
  <c r="O39" i="20"/>
  <c r="W39" i="20"/>
  <c r="P39" i="20"/>
  <c r="R39" i="20"/>
  <c r="Q39" i="20"/>
  <c r="N39" i="20"/>
  <c r="T34" i="20"/>
  <c r="U34" i="20"/>
  <c r="Q34" i="20"/>
  <c r="V34" i="20"/>
  <c r="W34" i="20"/>
  <c r="O34" i="20"/>
  <c r="P34" i="20"/>
  <c r="R34" i="20"/>
  <c r="N34" i="20"/>
  <c r="S34" i="20"/>
  <c r="Q33" i="20"/>
  <c r="R33" i="20"/>
  <c r="S33" i="20"/>
  <c r="N33" i="20"/>
  <c r="P33" i="20"/>
  <c r="T33" i="20"/>
  <c r="V33" i="20"/>
  <c r="W33" i="20"/>
  <c r="U33" i="20"/>
  <c r="O33" i="20"/>
  <c r="N32" i="20"/>
  <c r="U32" i="20"/>
  <c r="V32" i="20"/>
  <c r="S32" i="20"/>
  <c r="T32" i="20"/>
  <c r="O32" i="20"/>
  <c r="W32" i="20"/>
  <c r="P32" i="20"/>
  <c r="Q32" i="20"/>
  <c r="R32" i="20"/>
  <c r="O31" i="20"/>
  <c r="W31" i="20"/>
  <c r="P31" i="20"/>
  <c r="Q31" i="20"/>
  <c r="R31" i="20"/>
  <c r="S31" i="20"/>
  <c r="T31" i="20"/>
  <c r="V31" i="20"/>
  <c r="U31" i="20"/>
  <c r="N31" i="20"/>
  <c r="S30" i="20"/>
  <c r="T30" i="20"/>
  <c r="U30" i="20"/>
  <c r="V30" i="20"/>
  <c r="N30" i="20"/>
  <c r="O30" i="20"/>
  <c r="W30" i="20"/>
  <c r="P30" i="20"/>
  <c r="Q30" i="20"/>
  <c r="R30" i="20"/>
  <c r="V29" i="20"/>
  <c r="O29" i="20"/>
  <c r="W29" i="20"/>
  <c r="P29" i="20"/>
  <c r="N29" i="20"/>
  <c r="Q29" i="20"/>
  <c r="R29" i="20"/>
  <c r="S29" i="20"/>
  <c r="U29" i="20"/>
  <c r="T29" i="20"/>
  <c r="P27" i="20"/>
  <c r="N27" i="20"/>
  <c r="Q27" i="20"/>
  <c r="R27" i="20"/>
  <c r="S27" i="20"/>
  <c r="T27" i="20"/>
  <c r="U27" i="20"/>
  <c r="O27" i="20"/>
  <c r="W27" i="20"/>
  <c r="V27" i="20"/>
  <c r="Q26" i="20"/>
  <c r="R26" i="20"/>
  <c r="S26" i="20"/>
  <c r="T26" i="20"/>
  <c r="U26" i="20"/>
  <c r="V26" i="20"/>
  <c r="P26" i="20"/>
  <c r="N26" i="20"/>
  <c r="O26" i="20"/>
  <c r="W26" i="20"/>
  <c r="V18" i="20"/>
  <c r="O18" i="20"/>
  <c r="W18" i="20"/>
  <c r="P18" i="20"/>
  <c r="N18" i="20"/>
  <c r="Q18" i="20"/>
  <c r="R18" i="20"/>
  <c r="S18" i="20"/>
  <c r="U18" i="20"/>
  <c r="T18" i="20"/>
  <c r="R25" i="20"/>
  <c r="S25" i="20"/>
  <c r="T25" i="20"/>
  <c r="U25" i="20"/>
  <c r="V25" i="20"/>
  <c r="O25" i="20"/>
  <c r="W25" i="20"/>
  <c r="Q25" i="20"/>
  <c r="P25" i="20"/>
  <c r="N25" i="20"/>
  <c r="Q17" i="20"/>
  <c r="R17" i="20"/>
  <c r="S17" i="20"/>
  <c r="T17" i="20"/>
  <c r="U17" i="20"/>
  <c r="V17" i="20"/>
  <c r="N17" i="20"/>
  <c r="P17" i="20"/>
  <c r="W17" i="20"/>
  <c r="O17" i="20"/>
  <c r="S24" i="20"/>
  <c r="T24" i="20"/>
  <c r="U24" i="20"/>
  <c r="V24" i="20"/>
  <c r="O24" i="20"/>
  <c r="W24" i="20"/>
  <c r="P24" i="20"/>
  <c r="N24" i="20"/>
  <c r="R24" i="20"/>
  <c r="Q24" i="20"/>
  <c r="T16" i="20"/>
  <c r="U16" i="20"/>
  <c r="V16" i="20"/>
  <c r="O16" i="20"/>
  <c r="W16" i="20"/>
  <c r="P16" i="20"/>
  <c r="N16" i="20"/>
  <c r="Q16" i="20"/>
  <c r="S16" i="20"/>
  <c r="R16" i="20"/>
  <c r="T23" i="20"/>
  <c r="U23" i="20"/>
  <c r="V23" i="20"/>
  <c r="O23" i="20"/>
  <c r="W23" i="20"/>
  <c r="P23" i="20"/>
  <c r="N23" i="20"/>
  <c r="Q23" i="20"/>
  <c r="S23" i="20"/>
  <c r="R23" i="20"/>
  <c r="W15" i="20"/>
  <c r="P15" i="20"/>
  <c r="Q15" i="20"/>
  <c r="R15" i="20"/>
  <c r="N15" i="20"/>
  <c r="S15" i="20"/>
  <c r="T15" i="20"/>
  <c r="V15" i="20"/>
  <c r="O15" i="20"/>
  <c r="U15" i="20"/>
  <c r="U22" i="20"/>
  <c r="V22" i="20"/>
  <c r="O22" i="20"/>
  <c r="W22" i="20"/>
  <c r="P22" i="20"/>
  <c r="N22" i="20"/>
  <c r="Q22" i="20"/>
  <c r="R22" i="20"/>
  <c r="T22" i="20"/>
  <c r="S22" i="20"/>
  <c r="P14" i="20"/>
  <c r="N14" i="20"/>
  <c r="Q14" i="20"/>
  <c r="R14" i="20"/>
  <c r="S14" i="20"/>
  <c r="U14" i="20"/>
  <c r="W14" i="20"/>
  <c r="V14" i="20"/>
  <c r="T14" i="20"/>
  <c r="O14" i="20"/>
  <c r="V21" i="20"/>
  <c r="O21" i="20"/>
  <c r="W21" i="20"/>
  <c r="P21" i="20"/>
  <c r="N21" i="20"/>
  <c r="Q21" i="20"/>
  <c r="R21" i="20"/>
  <c r="S21" i="20"/>
  <c r="U21" i="20"/>
  <c r="T21" i="20"/>
  <c r="O28" i="20"/>
  <c r="W28" i="20"/>
  <c r="P28" i="20"/>
  <c r="N28" i="20"/>
  <c r="Q28" i="20"/>
  <c r="R28" i="20"/>
  <c r="S28" i="20"/>
  <c r="T28" i="20"/>
  <c r="V28" i="20"/>
  <c r="U28" i="20"/>
  <c r="O20" i="20"/>
  <c r="W20" i="20"/>
  <c r="P20" i="20"/>
  <c r="N20" i="20"/>
  <c r="Q20" i="20"/>
  <c r="R20" i="20"/>
  <c r="S20" i="20"/>
  <c r="T20" i="20"/>
  <c r="V20" i="20"/>
  <c r="U20" i="20"/>
  <c r="U19" i="20"/>
  <c r="V19" i="20"/>
  <c r="N19" i="20"/>
  <c r="O19" i="20"/>
  <c r="W19" i="20"/>
  <c r="P19" i="20"/>
  <c r="X19" i="20"/>
  <c r="Q19" i="20"/>
  <c r="Y19" i="20"/>
  <c r="R19" i="20"/>
  <c r="T19" i="20"/>
  <c r="S19" i="20"/>
  <c r="O12" i="12"/>
  <c r="M52" i="12"/>
  <c r="AK15" i="2"/>
  <c r="AM15" i="2"/>
  <c r="BO25" i="2"/>
  <c r="G19" i="6"/>
  <c r="G40" i="6"/>
  <c r="G36" i="6"/>
  <c r="G32" i="6"/>
  <c r="G28" i="6"/>
  <c r="G24" i="6"/>
  <c r="G20" i="6"/>
  <c r="H16" i="7"/>
  <c r="G12" i="6"/>
  <c r="G39" i="6"/>
  <c r="G31" i="6"/>
  <c r="G27" i="6"/>
  <c r="G41" i="6"/>
  <c r="G37" i="6"/>
  <c r="G33" i="6"/>
  <c r="H29" i="7"/>
  <c r="G25" i="6"/>
  <c r="G21" i="6"/>
  <c r="G17" i="6"/>
  <c r="G13" i="6"/>
  <c r="G35" i="6"/>
  <c r="H15" i="7"/>
  <c r="G38" i="6"/>
  <c r="G34" i="6"/>
  <c r="G30" i="6"/>
  <c r="H26" i="7"/>
  <c r="G22" i="6"/>
  <c r="H18" i="7"/>
  <c r="G23" i="6"/>
  <c r="H14" i="7"/>
  <c r="G14" i="6"/>
  <c r="H27" i="7"/>
  <c r="J43" i="5"/>
  <c r="K30" i="2" s="1"/>
  <c r="AF43" i="5"/>
  <c r="AG30" i="2" s="1"/>
  <c r="X43" i="5"/>
  <c r="Y30" i="2" s="1"/>
  <c r="F43" i="5"/>
  <c r="G30" i="2" s="1"/>
  <c r="L43" i="5"/>
  <c r="M30" i="2" s="1"/>
  <c r="Z43" i="5"/>
  <c r="AA30" i="2" s="1"/>
  <c r="AA44" i="11"/>
  <c r="AC17" i="2" s="1"/>
  <c r="S44" i="11"/>
  <c r="U17" i="2" s="1"/>
  <c r="Y44" i="11"/>
  <c r="AA17" i="2" s="1"/>
  <c r="AM43" i="10"/>
  <c r="AK16" i="2" s="1"/>
  <c r="AG43" i="10"/>
  <c r="AE16" i="2" s="1"/>
  <c r="AE43" i="10"/>
  <c r="AC16" i="2" s="1"/>
  <c r="Y43" i="10"/>
  <c r="W16" i="2" s="1"/>
  <c r="U43" i="10"/>
  <c r="S16" i="2" s="1"/>
  <c r="O43" i="10"/>
  <c r="M16" i="2" s="1"/>
  <c r="K43" i="10"/>
  <c r="I16" i="2" s="1"/>
  <c r="M43" i="10"/>
  <c r="K16" i="2" s="1"/>
  <c r="S43" i="10"/>
  <c r="Q16" i="2" s="1"/>
  <c r="AK43" i="10"/>
  <c r="AI16" i="2" s="1"/>
  <c r="AA43" i="10"/>
  <c r="Y16" i="2" s="1"/>
  <c r="W43" i="10"/>
  <c r="U16" i="2" s="1"/>
  <c r="H35" i="7"/>
  <c r="H32" i="7"/>
  <c r="H28" i="7"/>
  <c r="H34" i="7"/>
  <c r="H30" i="7"/>
  <c r="AA19" i="20" l="1"/>
  <c r="AI19" i="20"/>
  <c r="AQ19" i="20"/>
  <c r="AY19" i="20"/>
  <c r="AB19" i="20"/>
  <c r="AJ19" i="20"/>
  <c r="AR19" i="20"/>
  <c r="AZ19" i="20"/>
  <c r="AC19" i="20"/>
  <c r="AK19" i="20"/>
  <c r="AS19" i="20"/>
  <c r="BA19" i="20"/>
  <c r="AD19" i="20"/>
  <c r="AL19" i="20"/>
  <c r="AT19" i="20"/>
  <c r="AE19" i="20"/>
  <c r="AM19" i="20"/>
  <c r="AU19" i="20"/>
  <c r="AF19" i="20"/>
  <c r="AN19" i="20"/>
  <c r="AV19" i="20"/>
  <c r="AH19" i="20"/>
  <c r="AP19" i="20"/>
  <c r="AX19" i="20"/>
  <c r="AG19" i="20"/>
  <c r="AO19" i="20"/>
  <c r="AW19" i="20"/>
  <c r="Z19" i="20"/>
  <c r="BO17" i="2"/>
  <c r="BO16" i="2"/>
  <c r="BO30" i="2"/>
  <c r="X40" i="20"/>
  <c r="X42" i="20"/>
  <c r="X34" i="20"/>
  <c r="X33" i="20"/>
  <c r="X36" i="20"/>
  <c r="X41" i="20"/>
  <c r="X38" i="20"/>
  <c r="X37" i="20"/>
  <c r="X39" i="20"/>
  <c r="X35" i="20"/>
  <c r="O52" i="12"/>
  <c r="J13" i="20"/>
  <c r="BO15" i="2"/>
  <c r="AX30" i="7"/>
  <c r="BB30" i="7"/>
  <c r="BP30" i="7"/>
  <c r="AT30" i="7"/>
  <c r="BH30" i="7"/>
  <c r="BN30" i="7"/>
  <c r="AR30" i="7"/>
  <c r="AZ30" i="7"/>
  <c r="BF30" i="7"/>
  <c r="BL30" i="7"/>
  <c r="AV30" i="7"/>
  <c r="BD30" i="7"/>
  <c r="BJ30" i="7"/>
  <c r="BP32" i="7"/>
  <c r="AX32" i="7"/>
  <c r="BB32" i="7"/>
  <c r="BL32" i="7"/>
  <c r="AT32" i="7"/>
  <c r="BJ32" i="7"/>
  <c r="BN32" i="7"/>
  <c r="AV32" i="7"/>
  <c r="BF32" i="7"/>
  <c r="AR32" i="7"/>
  <c r="BH32" i="7"/>
  <c r="BD32" i="7"/>
  <c r="AZ32" i="7"/>
  <c r="H25" i="7"/>
  <c r="T25" i="7" s="1"/>
  <c r="H19" i="7"/>
  <c r="N19" i="7" s="1"/>
  <c r="J14" i="6"/>
  <c r="K14" i="6" s="1"/>
  <c r="BM14" i="6" s="1"/>
  <c r="AX14" i="7"/>
  <c r="BB14" i="7"/>
  <c r="BF14" i="7"/>
  <c r="AT14" i="7"/>
  <c r="BP14" i="7"/>
  <c r="AR14" i="7"/>
  <c r="AV14" i="7"/>
  <c r="BN14" i="7"/>
  <c r="AZ14" i="7"/>
  <c r="BL14" i="7"/>
  <c r="BJ14" i="7"/>
  <c r="BH14" i="7"/>
  <c r="BD14" i="7"/>
  <c r="BP26" i="7"/>
  <c r="AX26" i="7"/>
  <c r="BB26" i="7"/>
  <c r="AT26" i="7"/>
  <c r="AR26" i="7"/>
  <c r="AV26" i="7"/>
  <c r="BN26" i="7"/>
  <c r="BD26" i="7"/>
  <c r="BF26" i="7"/>
  <c r="BJ26" i="7"/>
  <c r="AZ26" i="7"/>
  <c r="BH26" i="7"/>
  <c r="BL26" i="7"/>
  <c r="AZ15" i="7"/>
  <c r="BD15" i="7"/>
  <c r="BN15" i="7"/>
  <c r="AV15" i="7"/>
  <c r="AX15" i="7"/>
  <c r="AR15" i="7"/>
  <c r="AT15" i="7"/>
  <c r="BP15" i="7"/>
  <c r="BL15" i="7"/>
  <c r="BB15" i="7"/>
  <c r="BJ15" i="7"/>
  <c r="BH15" i="7"/>
  <c r="BF15" i="7"/>
  <c r="BP34" i="7"/>
  <c r="AX34" i="7"/>
  <c r="BB34" i="7"/>
  <c r="AT34" i="7"/>
  <c r="AZ34" i="7"/>
  <c r="BH34" i="7"/>
  <c r="BN34" i="7"/>
  <c r="BD34" i="7"/>
  <c r="AR34" i="7"/>
  <c r="AV34" i="7"/>
  <c r="BL34" i="7"/>
  <c r="BF34" i="7"/>
  <c r="BJ34" i="7"/>
  <c r="BD35" i="7"/>
  <c r="BN35" i="7"/>
  <c r="AV35" i="7"/>
  <c r="AZ35" i="7"/>
  <c r="AT35" i="7"/>
  <c r="AR35" i="7"/>
  <c r="BB35" i="7"/>
  <c r="BP35" i="7"/>
  <c r="BJ35" i="7"/>
  <c r="BL35" i="7"/>
  <c r="BH35" i="7"/>
  <c r="BF35" i="7"/>
  <c r="AX35" i="7"/>
  <c r="J28" i="6"/>
  <c r="K28" i="6" s="1"/>
  <c r="BI28" i="6" s="1"/>
  <c r="BB28" i="7"/>
  <c r="BH28" i="7"/>
  <c r="BP28" i="7"/>
  <c r="AX28" i="7"/>
  <c r="AT28" i="7"/>
  <c r="BD28" i="7"/>
  <c r="BJ28" i="7"/>
  <c r="AV28" i="7"/>
  <c r="AR28" i="7"/>
  <c r="AZ28" i="7"/>
  <c r="BL28" i="7"/>
  <c r="BN28" i="7"/>
  <c r="BF28" i="7"/>
  <c r="J27" i="6"/>
  <c r="K27" i="6" s="1"/>
  <c r="BQ27" i="6" s="1"/>
  <c r="BD27" i="7"/>
  <c r="BN27" i="7"/>
  <c r="AV27" i="7"/>
  <c r="AZ27" i="7"/>
  <c r="AR27" i="7"/>
  <c r="AX27" i="7"/>
  <c r="AT27" i="7"/>
  <c r="BH27" i="7"/>
  <c r="BB27" i="7"/>
  <c r="BF27" i="7"/>
  <c r="BP27" i="7"/>
  <c r="BL27" i="7"/>
  <c r="BJ27" i="7"/>
  <c r="BF18" i="7"/>
  <c r="BP18" i="7"/>
  <c r="AX18" i="7"/>
  <c r="AT18" i="7"/>
  <c r="BB18" i="7"/>
  <c r="BN18" i="7"/>
  <c r="BH18" i="7"/>
  <c r="BL18" i="7"/>
  <c r="AR18" i="7"/>
  <c r="BJ18" i="7"/>
  <c r="AZ18" i="7"/>
  <c r="AV18" i="7"/>
  <c r="BD18" i="7"/>
  <c r="AZ29" i="7"/>
  <c r="BJ29" i="7"/>
  <c r="BD29" i="7"/>
  <c r="BN29" i="7"/>
  <c r="AV29" i="7"/>
  <c r="BP29" i="7"/>
  <c r="AT29" i="7"/>
  <c r="BF29" i="7"/>
  <c r="AR29" i="7"/>
  <c r="BB29" i="7"/>
  <c r="BL29" i="7"/>
  <c r="AX29" i="7"/>
  <c r="BH29" i="7"/>
  <c r="BP16" i="7"/>
  <c r="BL16" i="7"/>
  <c r="AX16" i="7"/>
  <c r="BB16" i="7"/>
  <c r="BF16" i="7"/>
  <c r="AT16" i="7"/>
  <c r="AV16" i="7"/>
  <c r="BN16" i="7"/>
  <c r="AR16" i="7"/>
  <c r="BH16" i="7"/>
  <c r="BJ16" i="7"/>
  <c r="BD16" i="7"/>
  <c r="AZ16" i="7"/>
  <c r="H12" i="7"/>
  <c r="BP12" i="7" s="1"/>
  <c r="H38" i="7"/>
  <c r="H31" i="7"/>
  <c r="H24" i="7"/>
  <c r="L24" i="7" s="1"/>
  <c r="H33" i="7"/>
  <c r="AN33" i="7" s="1"/>
  <c r="H22" i="7"/>
  <c r="AN22" i="7" s="1"/>
  <c r="H20" i="7"/>
  <c r="T20" i="7" s="1"/>
  <c r="H17" i="7"/>
  <c r="AN17" i="7" s="1"/>
  <c r="H36" i="7"/>
  <c r="N29" i="7"/>
  <c r="X29" i="7"/>
  <c r="H39" i="7"/>
  <c r="N39" i="7" s="1"/>
  <c r="H37" i="7"/>
  <c r="X37" i="7" s="1"/>
  <c r="H21" i="7"/>
  <c r="AB21" i="7" s="1"/>
  <c r="H40" i="7"/>
  <c r="P40" i="7" s="1"/>
  <c r="H13" i="7"/>
  <c r="L13" i="7" s="1"/>
  <c r="G18" i="6"/>
  <c r="G26" i="6"/>
  <c r="G15" i="6"/>
  <c r="G29" i="6"/>
  <c r="G16" i="6"/>
  <c r="H41" i="7"/>
  <c r="J41" i="6" s="1"/>
  <c r="K41" i="6" s="1"/>
  <c r="AK41" i="6" s="1"/>
  <c r="V29" i="7"/>
  <c r="AF29" i="7"/>
  <c r="AL29" i="7"/>
  <c r="J30" i="6"/>
  <c r="K30" i="6" s="1"/>
  <c r="AO30" i="6" s="1"/>
  <c r="J29" i="6"/>
  <c r="K29" i="6" s="1"/>
  <c r="J34" i="6"/>
  <c r="K34" i="6" s="1"/>
  <c r="AQ34" i="6" s="1"/>
  <c r="J26" i="6"/>
  <c r="K26" i="6" s="1"/>
  <c r="AA26" i="6" s="1"/>
  <c r="J18" i="6"/>
  <c r="K18" i="6" s="1"/>
  <c r="Y18" i="6" s="1"/>
  <c r="J16" i="6"/>
  <c r="K16" i="6" s="1"/>
  <c r="AN29" i="7"/>
  <c r="AB29" i="7"/>
  <c r="AH29" i="7"/>
  <c r="AJ29" i="7"/>
  <c r="AP29" i="7"/>
  <c r="R29" i="7"/>
  <c r="P29" i="7"/>
  <c r="J29" i="7"/>
  <c r="J15" i="6"/>
  <c r="K15" i="6" s="1"/>
  <c r="J35" i="6"/>
  <c r="K35" i="6" s="1"/>
  <c r="J32" i="6"/>
  <c r="K32" i="6" s="1"/>
  <c r="Z29" i="7"/>
  <c r="AD29" i="7"/>
  <c r="L29" i="7"/>
  <c r="T29" i="7"/>
  <c r="H23" i="7"/>
  <c r="AD27" i="7"/>
  <c r="AJ27" i="7"/>
  <c r="V27" i="7"/>
  <c r="R27" i="7"/>
  <c r="Z27" i="7"/>
  <c r="X27" i="7"/>
  <c r="N27" i="7"/>
  <c r="AB27" i="7"/>
  <c r="X31" i="20"/>
  <c r="X32" i="20"/>
  <c r="X25" i="20"/>
  <c r="X28" i="20"/>
  <c r="X21" i="20"/>
  <c r="X24" i="20"/>
  <c r="X29" i="20"/>
  <c r="X20" i="20"/>
  <c r="X26" i="20"/>
  <c r="X18" i="20"/>
  <c r="X14" i="20"/>
  <c r="X22" i="20"/>
  <c r="X17" i="20"/>
  <c r="X16" i="20"/>
  <c r="X23" i="20"/>
  <c r="X30" i="20"/>
  <c r="X15" i="20"/>
  <c r="X27" i="20"/>
  <c r="AL27" i="7"/>
  <c r="AP27" i="7"/>
  <c r="J27" i="7"/>
  <c r="AH27" i="7"/>
  <c r="AF27" i="7"/>
  <c r="L27" i="7"/>
  <c r="AN27" i="7"/>
  <c r="P27" i="7"/>
  <c r="T27" i="7"/>
  <c r="T18" i="7"/>
  <c r="R18" i="7"/>
  <c r="X18" i="7"/>
  <c r="J18" i="7"/>
  <c r="P18" i="7"/>
  <c r="N18" i="7"/>
  <c r="AJ18" i="7"/>
  <c r="AL18" i="7"/>
  <c r="L18" i="7"/>
  <c r="AF18" i="7"/>
  <c r="AH18" i="7"/>
  <c r="V18" i="7"/>
  <c r="AB18" i="7"/>
  <c r="AD18" i="7"/>
  <c r="AN18" i="7"/>
  <c r="Z18" i="7"/>
  <c r="AP18" i="7"/>
  <c r="P15" i="7"/>
  <c r="V15" i="7"/>
  <c r="AL15" i="7"/>
  <c r="L15" i="7"/>
  <c r="AH15" i="7"/>
  <c r="AJ15" i="7"/>
  <c r="R15" i="7"/>
  <c r="AD15" i="7"/>
  <c r="AF15" i="7"/>
  <c r="J15" i="7"/>
  <c r="N15" i="7"/>
  <c r="T15" i="7"/>
  <c r="Z15" i="7"/>
  <c r="AP15" i="7"/>
  <c r="AB15" i="7"/>
  <c r="AN15" i="7"/>
  <c r="X15" i="7"/>
  <c r="P30" i="7"/>
  <c r="N30" i="7"/>
  <c r="AJ30" i="7"/>
  <c r="L30" i="7"/>
  <c r="AF30" i="7"/>
  <c r="AH30" i="7"/>
  <c r="J30" i="7"/>
  <c r="V30" i="7"/>
  <c r="AB30" i="7"/>
  <c r="AD30" i="7"/>
  <c r="T30" i="7"/>
  <c r="R30" i="7"/>
  <c r="X30" i="7"/>
  <c r="AN30" i="7"/>
  <c r="Z30" i="7"/>
  <c r="AP30" i="7"/>
  <c r="AL30" i="7"/>
  <c r="V31" i="7"/>
  <c r="AJ31" i="7"/>
  <c r="J31" i="7"/>
  <c r="AP31" i="7"/>
  <c r="J25" i="7"/>
  <c r="AL25" i="7"/>
  <c r="T34" i="7"/>
  <c r="R34" i="7"/>
  <c r="X34" i="7"/>
  <c r="P34" i="7"/>
  <c r="N34" i="7"/>
  <c r="AJ34" i="7"/>
  <c r="AL34" i="7"/>
  <c r="L34" i="7"/>
  <c r="J34" i="7"/>
  <c r="AF34" i="7"/>
  <c r="AH34" i="7"/>
  <c r="V34" i="7"/>
  <c r="AB34" i="7"/>
  <c r="AD34" i="7"/>
  <c r="AP34" i="7"/>
  <c r="AN34" i="7"/>
  <c r="Z34" i="7"/>
  <c r="N28" i="7"/>
  <c r="L28" i="7"/>
  <c r="AH28" i="7"/>
  <c r="J28" i="7"/>
  <c r="AD28" i="7"/>
  <c r="AF28" i="7"/>
  <c r="T28" i="7"/>
  <c r="Z28" i="7"/>
  <c r="AP28" i="7"/>
  <c r="AB28" i="7"/>
  <c r="R28" i="7"/>
  <c r="P28" i="7"/>
  <c r="V28" i="7"/>
  <c r="AL28" i="7"/>
  <c r="X28" i="7"/>
  <c r="AN28" i="7"/>
  <c r="AJ28" i="7"/>
  <c r="J35" i="7"/>
  <c r="N35" i="7"/>
  <c r="T35" i="7"/>
  <c r="Z35" i="7"/>
  <c r="AP35" i="7"/>
  <c r="P35" i="7"/>
  <c r="V35" i="7"/>
  <c r="AL35" i="7"/>
  <c r="X35" i="7"/>
  <c r="AN35" i="7"/>
  <c r="L35" i="7"/>
  <c r="AH35" i="7"/>
  <c r="AJ35" i="7"/>
  <c r="R35" i="7"/>
  <c r="AD35" i="7"/>
  <c r="AF35" i="7"/>
  <c r="AB35" i="7"/>
  <c r="AB38" i="7"/>
  <c r="R38" i="7"/>
  <c r="Z38" i="7"/>
  <c r="P38" i="7"/>
  <c r="AJ38" i="7"/>
  <c r="AL38" i="7"/>
  <c r="AF38" i="7"/>
  <c r="AH38" i="7"/>
  <c r="R32" i="7"/>
  <c r="P32" i="7"/>
  <c r="V32" i="7"/>
  <c r="N32" i="7"/>
  <c r="L32" i="7"/>
  <c r="AH32" i="7"/>
  <c r="AJ32" i="7"/>
  <c r="J32" i="7"/>
  <c r="AD32" i="7"/>
  <c r="AF32" i="7"/>
  <c r="T32" i="7"/>
  <c r="Z32" i="7"/>
  <c r="AP32" i="7"/>
  <c r="AB32" i="7"/>
  <c r="AL32" i="7"/>
  <c r="X32" i="7"/>
  <c r="AN32" i="7"/>
  <c r="T36" i="7"/>
  <c r="P36" i="7"/>
  <c r="V36" i="7"/>
  <c r="N36" i="7"/>
  <c r="L36" i="7"/>
  <c r="J36" i="7"/>
  <c r="AD36" i="7"/>
  <c r="AB36" i="7"/>
  <c r="AN36" i="7"/>
  <c r="L26" i="7"/>
  <c r="AF26" i="7"/>
  <c r="J26" i="7"/>
  <c r="V26" i="7"/>
  <c r="AB26" i="7"/>
  <c r="AD26" i="7"/>
  <c r="T26" i="7"/>
  <c r="R26" i="7"/>
  <c r="X26" i="7"/>
  <c r="AN26" i="7"/>
  <c r="Z26" i="7"/>
  <c r="AP26" i="7"/>
  <c r="P26" i="7"/>
  <c r="N26" i="7"/>
  <c r="AJ26" i="7"/>
  <c r="AL26" i="7"/>
  <c r="AH26" i="7"/>
  <c r="J14" i="7"/>
  <c r="P14" i="7"/>
  <c r="N14" i="7"/>
  <c r="AJ14" i="7"/>
  <c r="L14" i="7"/>
  <c r="AF14" i="7"/>
  <c r="AH14" i="7"/>
  <c r="V14" i="7"/>
  <c r="AB14" i="7"/>
  <c r="AD14" i="7"/>
  <c r="T14" i="7"/>
  <c r="R14" i="7"/>
  <c r="X14" i="7"/>
  <c r="AN14" i="7"/>
  <c r="Z14" i="7"/>
  <c r="AP14" i="7"/>
  <c r="AL14" i="7"/>
  <c r="R16" i="7"/>
  <c r="P16" i="7"/>
  <c r="V16" i="7"/>
  <c r="AL16" i="7"/>
  <c r="N16" i="7"/>
  <c r="L16" i="7"/>
  <c r="AH16" i="7"/>
  <c r="AJ16" i="7"/>
  <c r="J16" i="7"/>
  <c r="AD16" i="7"/>
  <c r="AF16" i="7"/>
  <c r="T16" i="7"/>
  <c r="Z16" i="7"/>
  <c r="AP16" i="7"/>
  <c r="AB16" i="7"/>
  <c r="X16" i="7"/>
  <c r="AN16" i="7"/>
  <c r="N25" i="7" l="1"/>
  <c r="AP25" i="7"/>
  <c r="J19" i="6"/>
  <c r="K19" i="6" s="1"/>
  <c r="AK19" i="6" s="1"/>
  <c r="X25" i="7"/>
  <c r="AD25" i="7"/>
  <c r="V25" i="7"/>
  <c r="P25" i="7"/>
  <c r="R13" i="20"/>
  <c r="R54" i="20" s="1"/>
  <c r="S13" i="20"/>
  <c r="T13" i="20"/>
  <c r="U13" i="20"/>
  <c r="O13" i="20"/>
  <c r="W13" i="20"/>
  <c r="N13" i="20"/>
  <c r="P13" i="20"/>
  <c r="P54" i="20" s="1"/>
  <c r="Q13" i="20"/>
  <c r="V13" i="20"/>
  <c r="BO27" i="6"/>
  <c r="J33" i="6"/>
  <c r="K33" i="6" s="1"/>
  <c r="U33" i="6" s="1"/>
  <c r="L33" i="7"/>
  <c r="AU14" i="6"/>
  <c r="BG14" i="6"/>
  <c r="AJ25" i="7"/>
  <c r="AB25" i="7"/>
  <c r="Z25" i="7"/>
  <c r="L25" i="7"/>
  <c r="AN25" i="7"/>
  <c r="AF25" i="7"/>
  <c r="AH25" i="7"/>
  <c r="R25" i="7"/>
  <c r="Y28" i="6"/>
  <c r="AY14" i="6"/>
  <c r="W28" i="6"/>
  <c r="BO14" i="6"/>
  <c r="W14" i="6"/>
  <c r="AW27" i="6"/>
  <c r="BE28" i="6"/>
  <c r="BM27" i="6"/>
  <c r="AY27" i="6"/>
  <c r="BS14" i="6"/>
  <c r="BC27" i="6"/>
  <c r="BE14" i="6"/>
  <c r="AP33" i="7"/>
  <c r="BG27" i="6"/>
  <c r="AE28" i="6"/>
  <c r="BO28" i="6"/>
  <c r="AP22" i="7"/>
  <c r="S28" i="6"/>
  <c r="O28" i="6"/>
  <c r="BM28" i="6"/>
  <c r="AL22" i="7"/>
  <c r="AI28" i="6"/>
  <c r="Q28" i="6"/>
  <c r="BC28" i="6"/>
  <c r="AJ22" i="7"/>
  <c r="AH40" i="7"/>
  <c r="AG28" i="6"/>
  <c r="AS28" i="6"/>
  <c r="AC28" i="6"/>
  <c r="AU28" i="6"/>
  <c r="BK28" i="6"/>
  <c r="Z22" i="7"/>
  <c r="L40" i="7"/>
  <c r="AA28" i="6"/>
  <c r="U28" i="6"/>
  <c r="AO28" i="6"/>
  <c r="AY28" i="6"/>
  <c r="BS28" i="6"/>
  <c r="T22" i="7"/>
  <c r="R40" i="7"/>
  <c r="AK28" i="6"/>
  <c r="AM28" i="6"/>
  <c r="AW28" i="6"/>
  <c r="BQ28" i="6"/>
  <c r="AB22" i="7"/>
  <c r="AB40" i="7"/>
  <c r="AQ28" i="6"/>
  <c r="M28" i="6"/>
  <c r="BG28" i="6"/>
  <c r="AP20" i="7"/>
  <c r="AN40" i="7"/>
  <c r="Z40" i="7"/>
  <c r="J40" i="6"/>
  <c r="K40" i="6" s="1"/>
  <c r="O40" i="6" s="1"/>
  <c r="N40" i="7"/>
  <c r="AD20" i="7"/>
  <c r="X40" i="7"/>
  <c r="T40" i="7"/>
  <c r="L20" i="7"/>
  <c r="AL40" i="7"/>
  <c r="AD40" i="7"/>
  <c r="AP40" i="7"/>
  <c r="V20" i="7"/>
  <c r="AF40" i="7"/>
  <c r="V40" i="7"/>
  <c r="J40" i="7"/>
  <c r="BA28" i="6"/>
  <c r="AJ40" i="7"/>
  <c r="AL21" i="7"/>
  <c r="AH33" i="7"/>
  <c r="T33" i="7"/>
  <c r="AU27" i="6"/>
  <c r="BC14" i="6"/>
  <c r="BS27" i="6"/>
  <c r="BA14" i="6"/>
  <c r="AI26" i="6"/>
  <c r="BI27" i="6"/>
  <c r="BI14" i="6"/>
  <c r="AH21" i="7"/>
  <c r="V33" i="7"/>
  <c r="AJ33" i="7"/>
  <c r="R33" i="7"/>
  <c r="Z21" i="7"/>
  <c r="AD33" i="7"/>
  <c r="AF33" i="7"/>
  <c r="N33" i="7"/>
  <c r="AB33" i="7"/>
  <c r="J33" i="7"/>
  <c r="X33" i="7"/>
  <c r="Y42" i="20"/>
  <c r="Y37" i="20"/>
  <c r="Y33" i="20"/>
  <c r="Y41" i="20"/>
  <c r="Y38" i="20"/>
  <c r="Y34" i="20"/>
  <c r="Y35" i="20"/>
  <c r="Y39" i="20"/>
  <c r="Y36" i="20"/>
  <c r="Y40" i="20"/>
  <c r="W54" i="20"/>
  <c r="T54" i="20"/>
  <c r="S54" i="20"/>
  <c r="O54" i="20"/>
  <c r="U54" i="20"/>
  <c r="V54" i="20"/>
  <c r="Q54" i="20"/>
  <c r="Y23" i="20"/>
  <c r="Y26" i="20"/>
  <c r="Y32" i="20"/>
  <c r="Y27" i="20"/>
  <c r="Y16" i="20"/>
  <c r="Y22" i="20"/>
  <c r="Y20" i="20"/>
  <c r="Y21" i="20"/>
  <c r="Y31" i="20"/>
  <c r="Y15" i="20"/>
  <c r="Y14" i="20"/>
  <c r="Y29" i="20"/>
  <c r="Y28" i="20"/>
  <c r="Y24" i="20"/>
  <c r="Y30" i="20"/>
  <c r="Y17" i="20"/>
  <c r="Y18" i="20"/>
  <c r="Y25" i="20"/>
  <c r="AL24" i="7"/>
  <c r="Y26" i="6"/>
  <c r="BA27" i="6"/>
  <c r="AF19" i="7"/>
  <c r="AL19" i="7"/>
  <c r="R13" i="7"/>
  <c r="AB24" i="7"/>
  <c r="R19" i="7"/>
  <c r="P19" i="7"/>
  <c r="X39" i="7"/>
  <c r="AD24" i="7"/>
  <c r="AH19" i="7"/>
  <c r="Z19" i="7"/>
  <c r="J39" i="6"/>
  <c r="K39" i="6" s="1"/>
  <c r="BG39" i="6" s="1"/>
  <c r="AN19" i="7"/>
  <c r="BR27" i="7"/>
  <c r="J13" i="6"/>
  <c r="K13" i="6" s="1"/>
  <c r="BK13" i="6" s="1"/>
  <c r="AZ13" i="7"/>
  <c r="BD13" i="7"/>
  <c r="AV13" i="7"/>
  <c r="BJ13" i="7"/>
  <c r="AT13" i="7"/>
  <c r="BB13" i="7"/>
  <c r="AX13" i="7"/>
  <c r="AR13" i="7"/>
  <c r="BP13" i="7"/>
  <c r="BL13" i="7"/>
  <c r="BF13" i="7"/>
  <c r="BH13" i="7"/>
  <c r="BN13" i="7"/>
  <c r="R39" i="7"/>
  <c r="AV39" i="7"/>
  <c r="AZ39" i="7"/>
  <c r="BD39" i="7"/>
  <c r="BN39" i="7"/>
  <c r="AX39" i="7"/>
  <c r="BH39" i="7"/>
  <c r="AT39" i="7"/>
  <c r="BJ39" i="7"/>
  <c r="BB39" i="7"/>
  <c r="AR39" i="7"/>
  <c r="BL39" i="7"/>
  <c r="BF39" i="7"/>
  <c r="BP39" i="7"/>
  <c r="R17" i="7"/>
  <c r="BN17" i="7"/>
  <c r="AZ17" i="7"/>
  <c r="BD17" i="7"/>
  <c r="AV17" i="7"/>
  <c r="AT17" i="7"/>
  <c r="BH17" i="7"/>
  <c r="BJ17" i="7"/>
  <c r="AR17" i="7"/>
  <c r="BP17" i="7"/>
  <c r="BF17" i="7"/>
  <c r="BB17" i="7"/>
  <c r="AX17" i="7"/>
  <c r="BL17" i="7"/>
  <c r="BP24" i="7"/>
  <c r="BL24" i="7"/>
  <c r="AX24" i="7"/>
  <c r="BB24" i="7"/>
  <c r="AT24" i="7"/>
  <c r="BJ24" i="7"/>
  <c r="AZ24" i="7"/>
  <c r="AV24" i="7"/>
  <c r="AR24" i="7"/>
  <c r="BH24" i="7"/>
  <c r="BD24" i="7"/>
  <c r="BF24" i="7"/>
  <c r="BN24" i="7"/>
  <c r="BD19" i="7"/>
  <c r="BN19" i="7"/>
  <c r="AZ19" i="7"/>
  <c r="AV19" i="7"/>
  <c r="AT19" i="7"/>
  <c r="BB19" i="7"/>
  <c r="AR19" i="7"/>
  <c r="BJ19" i="7"/>
  <c r="BH19" i="7"/>
  <c r="BF19" i="7"/>
  <c r="BL19" i="7"/>
  <c r="AX19" i="7"/>
  <c r="BP19" i="7"/>
  <c r="BR16" i="7"/>
  <c r="AL39" i="7"/>
  <c r="J39" i="7"/>
  <c r="BR28" i="7"/>
  <c r="AF24" i="7"/>
  <c r="N24" i="7"/>
  <c r="V24" i="7"/>
  <c r="AP24" i="7"/>
  <c r="J24" i="7"/>
  <c r="AD19" i="7"/>
  <c r="L19" i="7"/>
  <c r="V19" i="7"/>
  <c r="T19" i="7"/>
  <c r="AH22" i="7"/>
  <c r="Z33" i="7"/>
  <c r="P33" i="7"/>
  <c r="AL33" i="7"/>
  <c r="BR30" i="7"/>
  <c r="AD17" i="7"/>
  <c r="Q26" i="6"/>
  <c r="AG33" i="6"/>
  <c r="BP40" i="7"/>
  <c r="AX40" i="7"/>
  <c r="BL40" i="7"/>
  <c r="BB40" i="7"/>
  <c r="AT40" i="7"/>
  <c r="BD40" i="7"/>
  <c r="AR40" i="7"/>
  <c r="AV40" i="7"/>
  <c r="BF40" i="7"/>
  <c r="BJ40" i="7"/>
  <c r="AZ40" i="7"/>
  <c r="BH40" i="7"/>
  <c r="BN40" i="7"/>
  <c r="BR29" i="7"/>
  <c r="BE27" i="6"/>
  <c r="BK27" i="6"/>
  <c r="AW14" i="6"/>
  <c r="BK14" i="6"/>
  <c r="BQ14" i="6"/>
  <c r="Z20" i="7"/>
  <c r="BB20" i="7"/>
  <c r="BF20" i="7"/>
  <c r="BP20" i="7"/>
  <c r="BH20" i="7"/>
  <c r="AT20" i="7"/>
  <c r="AX20" i="7"/>
  <c r="AR20" i="7"/>
  <c r="BL20" i="7"/>
  <c r="BD20" i="7"/>
  <c r="AZ20" i="7"/>
  <c r="AV20" i="7"/>
  <c r="BJ20" i="7"/>
  <c r="BN20" i="7"/>
  <c r="AL31" i="7"/>
  <c r="AV31" i="7"/>
  <c r="AZ31" i="7"/>
  <c r="BD31" i="7"/>
  <c r="BN31" i="7"/>
  <c r="AT31" i="7"/>
  <c r="BP31" i="7"/>
  <c r="BF31" i="7"/>
  <c r="AR31" i="7"/>
  <c r="BJ31" i="7"/>
  <c r="BH31" i="7"/>
  <c r="BL31" i="7"/>
  <c r="AX31" i="7"/>
  <c r="BB31" i="7"/>
  <c r="J25" i="6"/>
  <c r="K25" i="6" s="1"/>
  <c r="BN25" i="7"/>
  <c r="AZ25" i="7"/>
  <c r="BD25" i="7"/>
  <c r="AV25" i="7"/>
  <c r="BF25" i="7"/>
  <c r="BP25" i="7"/>
  <c r="AX25" i="7"/>
  <c r="AT25" i="7"/>
  <c r="BL25" i="7"/>
  <c r="BB25" i="7"/>
  <c r="BH25" i="7"/>
  <c r="AR25" i="7"/>
  <c r="BJ25" i="7"/>
  <c r="AB39" i="7"/>
  <c r="BR35" i="7"/>
  <c r="BR34" i="7"/>
  <c r="AJ24" i="7"/>
  <c r="AN24" i="7"/>
  <c r="P24" i="7"/>
  <c r="Z24" i="7"/>
  <c r="BR15" i="7"/>
  <c r="BR18" i="7"/>
  <c r="L17" i="7"/>
  <c r="AA33" i="6"/>
  <c r="J13" i="7"/>
  <c r="AZ23" i="7"/>
  <c r="BD23" i="7"/>
  <c r="BN23" i="7"/>
  <c r="AV23" i="7"/>
  <c r="BH23" i="7"/>
  <c r="BL23" i="7"/>
  <c r="BB23" i="7"/>
  <c r="AX23" i="7"/>
  <c r="BJ23" i="7"/>
  <c r="AR23" i="7"/>
  <c r="AT23" i="7"/>
  <c r="BF23" i="7"/>
  <c r="BP23" i="7"/>
  <c r="J24" i="6"/>
  <c r="K24" i="6" s="1"/>
  <c r="AI24" i="6" s="1"/>
  <c r="AB41" i="7"/>
  <c r="BN41" i="7"/>
  <c r="BF41" i="7"/>
  <c r="AV41" i="7"/>
  <c r="AZ41" i="7"/>
  <c r="BD41" i="7"/>
  <c r="AR41" i="7"/>
  <c r="BH41" i="7"/>
  <c r="BB41" i="7"/>
  <c r="BP41" i="7"/>
  <c r="AX41" i="7"/>
  <c r="BJ41" i="7"/>
  <c r="AT41" i="7"/>
  <c r="BL41" i="7"/>
  <c r="N21" i="7"/>
  <c r="AZ21" i="7"/>
  <c r="BD21" i="7"/>
  <c r="BN21" i="7"/>
  <c r="BJ21" i="7"/>
  <c r="AV21" i="7"/>
  <c r="AR21" i="7"/>
  <c r="AT21" i="7"/>
  <c r="BB21" i="7"/>
  <c r="AX21" i="7"/>
  <c r="BP21" i="7"/>
  <c r="BF21" i="7"/>
  <c r="BL21" i="7"/>
  <c r="BH21" i="7"/>
  <c r="J36" i="6"/>
  <c r="K36" i="6" s="1"/>
  <c r="BA36" i="6" s="1"/>
  <c r="BH36" i="7"/>
  <c r="BB36" i="7"/>
  <c r="BP36" i="7"/>
  <c r="AT36" i="7"/>
  <c r="AX36" i="7"/>
  <c r="AR36" i="7"/>
  <c r="BL36" i="7"/>
  <c r="BD36" i="7"/>
  <c r="AV36" i="7"/>
  <c r="BF36" i="7"/>
  <c r="BJ36" i="7"/>
  <c r="AZ36" i="7"/>
  <c r="BN36" i="7"/>
  <c r="J22" i="6"/>
  <c r="K22" i="6" s="1"/>
  <c r="O22" i="6" s="1"/>
  <c r="AX22" i="7"/>
  <c r="BB22" i="7"/>
  <c r="AT22" i="7"/>
  <c r="BP22" i="7"/>
  <c r="AZ22" i="7"/>
  <c r="BF22" i="7"/>
  <c r="BL22" i="7"/>
  <c r="AR22" i="7"/>
  <c r="AV22" i="7"/>
  <c r="BD22" i="7"/>
  <c r="BN22" i="7"/>
  <c r="BJ22" i="7"/>
  <c r="BH22" i="7"/>
  <c r="J38" i="6"/>
  <c r="K38" i="6" s="1"/>
  <c r="U38" i="6" s="1"/>
  <c r="AX38" i="7"/>
  <c r="BB38" i="7"/>
  <c r="BP38" i="7"/>
  <c r="AT38" i="7"/>
  <c r="AV38" i="7"/>
  <c r="BH38" i="7"/>
  <c r="BL38" i="7"/>
  <c r="BJ38" i="7"/>
  <c r="AZ38" i="7"/>
  <c r="BF38" i="7"/>
  <c r="BD38" i="7"/>
  <c r="AR38" i="7"/>
  <c r="BN38" i="7"/>
  <c r="BR14" i="7"/>
  <c r="BR32" i="7"/>
  <c r="AJ39" i="7"/>
  <c r="BR26" i="7"/>
  <c r="AH39" i="7"/>
  <c r="AP39" i="7"/>
  <c r="AH24" i="7"/>
  <c r="X24" i="7"/>
  <c r="R24" i="7"/>
  <c r="T24" i="7"/>
  <c r="AB19" i="7"/>
  <c r="AJ19" i="7"/>
  <c r="X19" i="7"/>
  <c r="AP19" i="7"/>
  <c r="J19" i="7"/>
  <c r="T17" i="7"/>
  <c r="X13" i="7"/>
  <c r="AN13" i="7"/>
  <c r="AH41" i="7"/>
  <c r="AB37" i="7"/>
  <c r="BJ37" i="7"/>
  <c r="AZ37" i="7"/>
  <c r="BD37" i="7"/>
  <c r="BN37" i="7"/>
  <c r="AV37" i="7"/>
  <c r="BB37" i="7"/>
  <c r="BH37" i="7"/>
  <c r="AR37" i="7"/>
  <c r="AX37" i="7"/>
  <c r="BL37" i="7"/>
  <c r="AT37" i="7"/>
  <c r="BF37" i="7"/>
  <c r="BP37" i="7"/>
  <c r="BN33" i="7"/>
  <c r="AV33" i="7"/>
  <c r="BF33" i="7"/>
  <c r="AZ33" i="7"/>
  <c r="BD33" i="7"/>
  <c r="AR33" i="7"/>
  <c r="BP33" i="7"/>
  <c r="AT33" i="7"/>
  <c r="BH33" i="7"/>
  <c r="BL33" i="7"/>
  <c r="BB33" i="7"/>
  <c r="AX33" i="7"/>
  <c r="BJ33" i="7"/>
  <c r="X12" i="7"/>
  <c r="R12" i="7"/>
  <c r="L12" i="7"/>
  <c r="T12" i="7"/>
  <c r="AL12" i="7"/>
  <c r="AB12" i="7"/>
  <c r="AF12" i="7"/>
  <c r="N12" i="7"/>
  <c r="BH12" i="7"/>
  <c r="AV12" i="7"/>
  <c r="V12" i="7"/>
  <c r="AP12" i="7"/>
  <c r="AD12" i="7"/>
  <c r="J12" i="7"/>
  <c r="BL12" i="7"/>
  <c r="BF12" i="7"/>
  <c r="AJ12" i="7"/>
  <c r="AN12" i="7"/>
  <c r="P12" i="7"/>
  <c r="Z12" i="7"/>
  <c r="AH12" i="7"/>
  <c r="BN12" i="7"/>
  <c r="J12" i="6"/>
  <c r="K12" i="6" s="1"/>
  <c r="BD12" i="7"/>
  <c r="AX12" i="7"/>
  <c r="AR12" i="7"/>
  <c r="BB12" i="7"/>
  <c r="BJ12" i="7"/>
  <c r="AZ12" i="7"/>
  <c r="AT12" i="7"/>
  <c r="AN20" i="7"/>
  <c r="N20" i="7"/>
  <c r="P20" i="7"/>
  <c r="X31" i="7"/>
  <c r="AF31" i="7"/>
  <c r="AH31" i="7"/>
  <c r="AD37" i="7"/>
  <c r="J31" i="6"/>
  <c r="K31" i="6" s="1"/>
  <c r="AA31" i="6" s="1"/>
  <c r="AB20" i="7"/>
  <c r="R20" i="7"/>
  <c r="AP36" i="7"/>
  <c r="AJ36" i="7"/>
  <c r="X36" i="7"/>
  <c r="R36" i="7"/>
  <c r="AD38" i="7"/>
  <c r="J38" i="7"/>
  <c r="T38" i="7"/>
  <c r="AN38" i="7"/>
  <c r="V38" i="7"/>
  <c r="L39" i="7"/>
  <c r="V39" i="7"/>
  <c r="Z39" i="7"/>
  <c r="AD39" i="7"/>
  <c r="AN31" i="7"/>
  <c r="T31" i="7"/>
  <c r="AD31" i="7"/>
  <c r="L31" i="7"/>
  <c r="AF22" i="7"/>
  <c r="N22" i="7"/>
  <c r="X22" i="7"/>
  <c r="V22" i="7"/>
  <c r="AL37" i="7"/>
  <c r="AA40" i="6"/>
  <c r="AK18" i="6"/>
  <c r="AM26" i="6"/>
  <c r="W34" i="6"/>
  <c r="AS33" i="6"/>
  <c r="Z13" i="7"/>
  <c r="AP13" i="7"/>
  <c r="AE18" i="6"/>
  <c r="AH13" i="7"/>
  <c r="J20" i="6"/>
  <c r="K20" i="6" s="1"/>
  <c r="BA20" i="6" s="1"/>
  <c r="J20" i="7"/>
  <c r="Z31" i="7"/>
  <c r="P31" i="7"/>
  <c r="P37" i="7"/>
  <c r="Q40" i="6"/>
  <c r="Q18" i="6"/>
  <c r="AJ20" i="7"/>
  <c r="X20" i="7"/>
  <c r="AF20" i="7"/>
  <c r="AH20" i="7"/>
  <c r="AL20" i="7"/>
  <c r="AF36" i="7"/>
  <c r="AH36" i="7"/>
  <c r="AL36" i="7"/>
  <c r="Z36" i="7"/>
  <c r="AP38" i="7"/>
  <c r="L38" i="7"/>
  <c r="N38" i="7"/>
  <c r="X38" i="7"/>
  <c r="AF39" i="7"/>
  <c r="AN39" i="7"/>
  <c r="P39" i="7"/>
  <c r="T39" i="7"/>
  <c r="AB31" i="7"/>
  <c r="N31" i="7"/>
  <c r="R31" i="7"/>
  <c r="AD22" i="7"/>
  <c r="L22" i="7"/>
  <c r="P22" i="7"/>
  <c r="R22" i="7"/>
  <c r="J22" i="7"/>
  <c r="N37" i="7"/>
  <c r="O33" i="6"/>
  <c r="AE26" i="6"/>
  <c r="AF13" i="7"/>
  <c r="AA18" i="6"/>
  <c r="J21" i="7"/>
  <c r="X21" i="7"/>
  <c r="P21" i="7"/>
  <c r="AD21" i="7"/>
  <c r="T21" i="7"/>
  <c r="AP21" i="7"/>
  <c r="R21" i="7"/>
  <c r="L21" i="7"/>
  <c r="AP17" i="7"/>
  <c r="P17" i="7"/>
  <c r="J17" i="7"/>
  <c r="N17" i="7"/>
  <c r="AQ26" i="6"/>
  <c r="AQ33" i="6"/>
  <c r="S40" i="6"/>
  <c r="AQ40" i="6"/>
  <c r="O26" i="6"/>
  <c r="AS26" i="6"/>
  <c r="O18" i="6"/>
  <c r="N13" i="7"/>
  <c r="AL13" i="7"/>
  <c r="M26" i="6"/>
  <c r="AO18" i="6"/>
  <c r="AD13" i="7"/>
  <c r="P13" i="7"/>
  <c r="AC18" i="6"/>
  <c r="AB13" i="7"/>
  <c r="AS32" i="6"/>
  <c r="BQ32" i="6"/>
  <c r="BI32" i="6"/>
  <c r="BA32" i="6"/>
  <c r="BS32" i="6"/>
  <c r="BK32" i="6"/>
  <c r="BC32" i="6"/>
  <c r="BM32" i="6"/>
  <c r="BE32" i="6"/>
  <c r="BO32" i="6"/>
  <c r="AU32" i="6"/>
  <c r="BG32" i="6"/>
  <c r="AW32" i="6"/>
  <c r="AY32" i="6"/>
  <c r="AC15" i="6"/>
  <c r="BO15" i="6"/>
  <c r="BG15" i="6"/>
  <c r="BQ15" i="6"/>
  <c r="BI15" i="6"/>
  <c r="BA15" i="6"/>
  <c r="BS15" i="6"/>
  <c r="BK15" i="6"/>
  <c r="BC15" i="6"/>
  <c r="BM15" i="6"/>
  <c r="BE15" i="6"/>
  <c r="AU15" i="6"/>
  <c r="AW15" i="6"/>
  <c r="AY15" i="6"/>
  <c r="T41" i="7"/>
  <c r="AO16" i="6"/>
  <c r="BQ16" i="6"/>
  <c r="BI16" i="6"/>
  <c r="BA16" i="6"/>
  <c r="BS16" i="6"/>
  <c r="BK16" i="6"/>
  <c r="BC16" i="6"/>
  <c r="BM16" i="6"/>
  <c r="BE16" i="6"/>
  <c r="BO16" i="6"/>
  <c r="BG16" i="6"/>
  <c r="AW16" i="6"/>
  <c r="AY16" i="6"/>
  <c r="AU16" i="6"/>
  <c r="BQ31" i="6"/>
  <c r="BA31" i="6"/>
  <c r="BS31" i="6"/>
  <c r="BK31" i="6"/>
  <c r="AY31" i="6"/>
  <c r="BE31" i="6"/>
  <c r="Z41" i="7"/>
  <c r="AE40" i="6"/>
  <c r="BQ40" i="6"/>
  <c r="BI40" i="6"/>
  <c r="BA40" i="6"/>
  <c r="BS40" i="6"/>
  <c r="BK40" i="6"/>
  <c r="BC40" i="6"/>
  <c r="BM40" i="6"/>
  <c r="BE40" i="6"/>
  <c r="BO40" i="6"/>
  <c r="AY40" i="6"/>
  <c r="AW40" i="6"/>
  <c r="BG40" i="6"/>
  <c r="AU40" i="6"/>
  <c r="AE41" i="6"/>
  <c r="BS41" i="6"/>
  <c r="BK41" i="6"/>
  <c r="BC41" i="6"/>
  <c r="BM41" i="6"/>
  <c r="BE41" i="6"/>
  <c r="BO41" i="6"/>
  <c r="BG41" i="6"/>
  <c r="AY41" i="6"/>
  <c r="BQ41" i="6"/>
  <c r="AU41" i="6"/>
  <c r="AW41" i="6"/>
  <c r="BI41" i="6"/>
  <c r="BA41" i="6"/>
  <c r="M18" i="6"/>
  <c r="BM18" i="6"/>
  <c r="BE18" i="6"/>
  <c r="BO18" i="6"/>
  <c r="BG18" i="6"/>
  <c r="BQ18" i="6"/>
  <c r="BI18" i="6"/>
  <c r="BA18" i="6"/>
  <c r="BS18" i="6"/>
  <c r="BC18" i="6"/>
  <c r="AY18" i="6"/>
  <c r="BK18" i="6"/>
  <c r="AU18" i="6"/>
  <c r="AW18" i="6"/>
  <c r="Q29" i="6"/>
  <c r="BS29" i="6"/>
  <c r="BK29" i="6"/>
  <c r="BC29" i="6"/>
  <c r="BM29" i="6"/>
  <c r="BE29" i="6"/>
  <c r="BO29" i="6"/>
  <c r="BG29" i="6"/>
  <c r="BQ29" i="6"/>
  <c r="AW29" i="6"/>
  <c r="BI29" i="6"/>
  <c r="AY29" i="6"/>
  <c r="BA29" i="6"/>
  <c r="AU29" i="6"/>
  <c r="AF21" i="7"/>
  <c r="AJ21" i="7"/>
  <c r="AN21" i="7"/>
  <c r="V21" i="7"/>
  <c r="AB17" i="7"/>
  <c r="AH17" i="7"/>
  <c r="AL17" i="7"/>
  <c r="X17" i="7"/>
  <c r="W18" i="6"/>
  <c r="AO33" i="6"/>
  <c r="AK40" i="6"/>
  <c r="AG40" i="6"/>
  <c r="U40" i="6"/>
  <c r="S26" i="6"/>
  <c r="AG18" i="6"/>
  <c r="AK33" i="6"/>
  <c r="V13" i="7"/>
  <c r="AS18" i="6"/>
  <c r="AI33" i="6"/>
  <c r="T13" i="7"/>
  <c r="AC33" i="6"/>
  <c r="AQ18" i="6"/>
  <c r="AJ13" i="7"/>
  <c r="AQ41" i="6"/>
  <c r="J21" i="6"/>
  <c r="K21" i="6" s="1"/>
  <c r="M21" i="6" s="1"/>
  <c r="AO35" i="6"/>
  <c r="BO35" i="6"/>
  <c r="BG35" i="6"/>
  <c r="BQ35" i="6"/>
  <c r="BI35" i="6"/>
  <c r="BA35" i="6"/>
  <c r="BS35" i="6"/>
  <c r="BK35" i="6"/>
  <c r="BC35" i="6"/>
  <c r="BM35" i="6"/>
  <c r="BE35" i="6"/>
  <c r="AU35" i="6"/>
  <c r="AW35" i="6"/>
  <c r="AY35" i="6"/>
  <c r="AD41" i="7"/>
  <c r="J17" i="6"/>
  <c r="K17" i="6" s="1"/>
  <c r="AS17" i="6" s="1"/>
  <c r="G42" i="6"/>
  <c r="Z17" i="7"/>
  <c r="V17" i="7"/>
  <c r="AF17" i="7"/>
  <c r="AJ17" i="7"/>
  <c r="S18" i="6"/>
  <c r="AS40" i="6"/>
  <c r="AC40" i="6"/>
  <c r="M40" i="6"/>
  <c r="AO40" i="6"/>
  <c r="U18" i="6"/>
  <c r="AM40" i="6"/>
  <c r="AM18" i="6"/>
  <c r="AI18" i="6"/>
  <c r="BO39" i="6"/>
  <c r="BI39" i="6"/>
  <c r="BC39" i="6"/>
  <c r="BE39" i="6"/>
  <c r="M33" i="6"/>
  <c r="BS33" i="6"/>
  <c r="BK33" i="6"/>
  <c r="BC33" i="6"/>
  <c r="BM33" i="6"/>
  <c r="BE33" i="6"/>
  <c r="BO33" i="6"/>
  <c r="BG33" i="6"/>
  <c r="BQ33" i="6"/>
  <c r="BI33" i="6"/>
  <c r="AW33" i="6"/>
  <c r="BA33" i="6"/>
  <c r="AY33" i="6"/>
  <c r="AU33" i="6"/>
  <c r="AN41" i="7"/>
  <c r="Y19" i="6"/>
  <c r="BO19" i="6"/>
  <c r="BG19" i="6"/>
  <c r="BQ19" i="6"/>
  <c r="BI19" i="6"/>
  <c r="BA19" i="6"/>
  <c r="BS19" i="6"/>
  <c r="BK19" i="6"/>
  <c r="BC19" i="6"/>
  <c r="BM19" i="6"/>
  <c r="AY19" i="6"/>
  <c r="BE19" i="6"/>
  <c r="AU19" i="6"/>
  <c r="AW19" i="6"/>
  <c r="AO26" i="6"/>
  <c r="BM26" i="6"/>
  <c r="BE26" i="6"/>
  <c r="BO26" i="6"/>
  <c r="BG26" i="6"/>
  <c r="BQ26" i="6"/>
  <c r="BI26" i="6"/>
  <c r="BA26" i="6"/>
  <c r="BS26" i="6"/>
  <c r="BK26" i="6"/>
  <c r="AY26" i="6"/>
  <c r="BC26" i="6"/>
  <c r="AU26" i="6"/>
  <c r="AW26" i="6"/>
  <c r="AE34" i="6"/>
  <c r="BM34" i="6"/>
  <c r="BE34" i="6"/>
  <c r="BO34" i="6"/>
  <c r="BG34" i="6"/>
  <c r="BQ34" i="6"/>
  <c r="BI34" i="6"/>
  <c r="BA34" i="6"/>
  <c r="BS34" i="6"/>
  <c r="BK34" i="6"/>
  <c r="AW34" i="6"/>
  <c r="BC34" i="6"/>
  <c r="AY34" i="6"/>
  <c r="AU34" i="6"/>
  <c r="AM30" i="6"/>
  <c r="BM30" i="6"/>
  <c r="BE30" i="6"/>
  <c r="BO30" i="6"/>
  <c r="BG30" i="6"/>
  <c r="BQ30" i="6"/>
  <c r="BI30" i="6"/>
  <c r="BA30" i="6"/>
  <c r="BS30" i="6"/>
  <c r="BK30" i="6"/>
  <c r="AY30" i="6"/>
  <c r="BC30" i="6"/>
  <c r="AU30" i="6"/>
  <c r="AW30" i="6"/>
  <c r="AH37" i="7"/>
  <c r="V37" i="7"/>
  <c r="AP37" i="7"/>
  <c r="R37" i="7"/>
  <c r="Q30" i="6"/>
  <c r="AK34" i="6"/>
  <c r="Y32" i="6"/>
  <c r="AF37" i="7"/>
  <c r="AJ37" i="7"/>
  <c r="Z37" i="7"/>
  <c r="L37" i="7"/>
  <c r="AE16" i="6"/>
  <c r="M30" i="6"/>
  <c r="Q34" i="6"/>
  <c r="M15" i="6"/>
  <c r="J37" i="6"/>
  <c r="K37" i="6" s="1"/>
  <c r="U37" i="6" s="1"/>
  <c r="J37" i="7"/>
  <c r="T37" i="7"/>
  <c r="AN37" i="7"/>
  <c r="O32" i="6"/>
  <c r="J41" i="7"/>
  <c r="R41" i="7"/>
  <c r="AJ41" i="7"/>
  <c r="N41" i="7"/>
  <c r="AF41" i="7"/>
  <c r="X41" i="7"/>
  <c r="V41" i="7"/>
  <c r="P41" i="7"/>
  <c r="AP41" i="7"/>
  <c r="AL41" i="7"/>
  <c r="L41" i="7"/>
  <c r="M32" i="6"/>
  <c r="Q16" i="6"/>
  <c r="AA34" i="6"/>
  <c r="AG30" i="6"/>
  <c r="AQ32" i="6"/>
  <c r="AS30" i="6"/>
  <c r="AG32" i="6"/>
  <c r="O34" i="6"/>
  <c r="Y34" i="6"/>
  <c r="U30" i="6"/>
  <c r="W30" i="6"/>
  <c r="AK30" i="6"/>
  <c r="AM34" i="6"/>
  <c r="U16" i="6"/>
  <c r="S34" i="6"/>
  <c r="AE30" i="6"/>
  <c r="AA32" i="6"/>
  <c r="AC34" i="6"/>
  <c r="AM16" i="6"/>
  <c r="Y30" i="6"/>
  <c r="S16" i="6"/>
  <c r="Q32" i="6"/>
  <c r="AI16" i="6"/>
  <c r="AS34" i="6"/>
  <c r="AA30" i="6"/>
  <c r="M34" i="6"/>
  <c r="AO32" i="6"/>
  <c r="O16" i="6"/>
  <c r="AO34" i="6"/>
  <c r="S30" i="6"/>
  <c r="AC32" i="6"/>
  <c r="AS16" i="6"/>
  <c r="AE32" i="6"/>
  <c r="W16" i="6"/>
  <c r="AM32" i="6"/>
  <c r="AI34" i="6"/>
  <c r="AC16" i="6"/>
  <c r="AI30" i="6"/>
  <c r="W15" i="6"/>
  <c r="AA16" i="6"/>
  <c r="AQ30" i="6"/>
  <c r="M16" i="6"/>
  <c r="AQ37" i="6"/>
  <c r="Y33" i="6"/>
  <c r="U35" i="6"/>
  <c r="U32" i="6"/>
  <c r="S32" i="6"/>
  <c r="Y16" i="6"/>
  <c r="U34" i="6"/>
  <c r="AC26" i="6"/>
  <c r="AG16" i="6"/>
  <c r="Q33" i="6"/>
  <c r="O30" i="6"/>
  <c r="AG34" i="6"/>
  <c r="Y35" i="6"/>
  <c r="W26" i="6"/>
  <c r="AE33" i="6"/>
  <c r="W33" i="6"/>
  <c r="W19" i="6"/>
  <c r="AC30" i="6"/>
  <c r="AI29" i="6"/>
  <c r="AK26" i="6"/>
  <c r="AC39" i="6"/>
  <c r="AO31" i="6"/>
  <c r="M35" i="6"/>
  <c r="O35" i="6"/>
  <c r="AM31" i="6"/>
  <c r="AE31" i="6"/>
  <c r="AI31" i="6"/>
  <c r="AQ31" i="6"/>
  <c r="AM33" i="6"/>
  <c r="AG35" i="6"/>
  <c r="Y31" i="6"/>
  <c r="AQ35" i="6"/>
  <c r="Q35" i="6"/>
  <c r="M31" i="6"/>
  <c r="AA35" i="6"/>
  <c r="AK31" i="6"/>
  <c r="AQ16" i="6"/>
  <c r="AE35" i="6"/>
  <c r="W35" i="6"/>
  <c r="AK35" i="6"/>
  <c r="AS31" i="6"/>
  <c r="AS35" i="6"/>
  <c r="S35" i="6"/>
  <c r="S31" i="6"/>
  <c r="Q31" i="6"/>
  <c r="W29" i="6"/>
  <c r="S36" i="6"/>
  <c r="AK39" i="6"/>
  <c r="AM35" i="6"/>
  <c r="Q19" i="6"/>
  <c r="AI35" i="6"/>
  <c r="AQ19" i="6"/>
  <c r="O15" i="6"/>
  <c r="U26" i="6"/>
  <c r="AC19" i="6"/>
  <c r="AQ29" i="6"/>
  <c r="S41" i="6"/>
  <c r="AG15" i="6"/>
  <c r="S33" i="6"/>
  <c r="AA36" i="6"/>
  <c r="U29" i="6"/>
  <c r="AI39" i="6"/>
  <c r="M39" i="6"/>
  <c r="AG19" i="6"/>
  <c r="Y15" i="6"/>
  <c r="AM19" i="6"/>
  <c r="AI19" i="6"/>
  <c r="AS19" i="6"/>
  <c r="AG29" i="6"/>
  <c r="AE39" i="6"/>
  <c r="Q36" i="6"/>
  <c r="O19" i="6"/>
  <c r="U19" i="6"/>
  <c r="AE19" i="6"/>
  <c r="S29" i="6"/>
  <c r="Y40" i="6"/>
  <c r="AK16" i="6"/>
  <c r="AC35" i="6"/>
  <c r="AK15" i="6"/>
  <c r="AI32" i="6"/>
  <c r="AE15" i="6"/>
  <c r="W32" i="6"/>
  <c r="AQ15" i="6"/>
  <c r="J23" i="6"/>
  <c r="N23" i="7"/>
  <c r="AB23" i="7"/>
  <c r="X23" i="7"/>
  <c r="Z23" i="7"/>
  <c r="R23" i="7"/>
  <c r="T23" i="7"/>
  <c r="P23" i="7"/>
  <c r="AN23" i="7"/>
  <c r="AF23" i="7"/>
  <c r="V23" i="7"/>
  <c r="J23" i="7"/>
  <c r="AP23" i="7"/>
  <c r="AL23" i="7"/>
  <c r="AH23" i="7"/>
  <c r="AJ23" i="7"/>
  <c r="AD23" i="7"/>
  <c r="L23" i="7"/>
  <c r="AK32" i="6"/>
  <c r="AI15" i="6"/>
  <c r="M19" i="6"/>
  <c r="AO19" i="6"/>
  <c r="S19" i="6"/>
  <c r="Q15" i="6"/>
  <c r="U15" i="6"/>
  <c r="AS15" i="6"/>
  <c r="AA41" i="6"/>
  <c r="AI41" i="6"/>
  <c r="U41" i="6"/>
  <c r="AC41" i="6"/>
  <c r="M41" i="6"/>
  <c r="AM41" i="6"/>
  <c r="AG41" i="6"/>
  <c r="Y41" i="6"/>
  <c r="Q41" i="6"/>
  <c r="AO41" i="6"/>
  <c r="O41" i="6"/>
  <c r="W41" i="6"/>
  <c r="AS41" i="6"/>
  <c r="AA19" i="6"/>
  <c r="AG26" i="6"/>
  <c r="AO15" i="6"/>
  <c r="AM29" i="6"/>
  <c r="Y29" i="6"/>
  <c r="AA29" i="6"/>
  <c r="AE29" i="6"/>
  <c r="O29" i="6"/>
  <c r="M29" i="6"/>
  <c r="AK29" i="6"/>
  <c r="AS29" i="6"/>
  <c r="AC29" i="6"/>
  <c r="AO29" i="6"/>
  <c r="AA15" i="6"/>
  <c r="AM15" i="6"/>
  <c r="S15" i="6"/>
  <c r="AS14" i="6"/>
  <c r="AG14" i="6"/>
  <c r="AE14" i="6"/>
  <c r="AK14" i="6"/>
  <c r="AC14" i="6"/>
  <c r="Q14" i="6"/>
  <c r="M14" i="6"/>
  <c r="O14" i="6"/>
  <c r="AO14" i="6"/>
  <c r="U14" i="6"/>
  <c r="Y14" i="6"/>
  <c r="S14" i="6"/>
  <c r="AQ14" i="6"/>
  <c r="AM14" i="6"/>
  <c r="AA14" i="6"/>
  <c r="AI14" i="6"/>
  <c r="AI27" i="6"/>
  <c r="W27" i="6"/>
  <c r="M27" i="6"/>
  <c r="AG27" i="6"/>
  <c r="AC27" i="6"/>
  <c r="S27" i="6"/>
  <c r="AA27" i="6"/>
  <c r="AE27" i="6"/>
  <c r="AS27" i="6"/>
  <c r="U27" i="6"/>
  <c r="AM27" i="6"/>
  <c r="AQ27" i="6"/>
  <c r="Y27" i="6"/>
  <c r="Q27" i="6"/>
  <c r="AK27" i="6"/>
  <c r="O27" i="6"/>
  <c r="AO27" i="6"/>
  <c r="AB40" i="20" l="1"/>
  <c r="AJ40" i="20"/>
  <c r="AR40" i="20"/>
  <c r="AZ40" i="20"/>
  <c r="AC40" i="20"/>
  <c r="AK40" i="20"/>
  <c r="AS40" i="20"/>
  <c r="BA40" i="20"/>
  <c r="AD40" i="20"/>
  <c r="AL40" i="20"/>
  <c r="AT40" i="20"/>
  <c r="AE40" i="20"/>
  <c r="AM40" i="20"/>
  <c r="AU40" i="20"/>
  <c r="Z40" i="20"/>
  <c r="AF40" i="20"/>
  <c r="AN40" i="20"/>
  <c r="AV40" i="20"/>
  <c r="AG40" i="20"/>
  <c r="AO40" i="20"/>
  <c r="AW40" i="20"/>
  <c r="AI40" i="20"/>
  <c r="AP40" i="20"/>
  <c r="AQ40" i="20"/>
  <c r="AA40" i="20"/>
  <c r="AH40" i="20"/>
  <c r="AX40" i="20"/>
  <c r="AY40" i="20"/>
  <c r="AC37" i="20"/>
  <c r="AK37" i="20"/>
  <c r="AS37" i="20"/>
  <c r="BA37" i="20"/>
  <c r="Z37" i="20"/>
  <c r="AD37" i="20"/>
  <c r="AL37" i="20"/>
  <c r="AT37" i="20"/>
  <c r="AE37" i="20"/>
  <c r="AM37" i="20"/>
  <c r="AU37" i="20"/>
  <c r="AF37" i="20"/>
  <c r="AN37" i="20"/>
  <c r="AV37" i="20"/>
  <c r="AG37" i="20"/>
  <c r="AO37" i="20"/>
  <c r="AW37" i="20"/>
  <c r="AH37" i="20"/>
  <c r="AP37" i="20"/>
  <c r="AX37" i="20"/>
  <c r="AZ37" i="20"/>
  <c r="AA37" i="20"/>
  <c r="AB37" i="20"/>
  <c r="AQ37" i="20"/>
  <c r="AR37" i="20"/>
  <c r="AY37" i="20"/>
  <c r="AI37" i="20"/>
  <c r="AJ37" i="20"/>
  <c r="K37" i="20" s="1"/>
  <c r="AD42" i="20"/>
  <c r="AL42" i="20"/>
  <c r="AT42" i="20"/>
  <c r="AE42" i="20"/>
  <c r="AM42" i="20"/>
  <c r="AU42" i="20"/>
  <c r="AF42" i="20"/>
  <c r="AN42" i="20"/>
  <c r="AV42" i="20"/>
  <c r="AG42" i="20"/>
  <c r="AO42" i="20"/>
  <c r="AW42" i="20"/>
  <c r="AH42" i="20"/>
  <c r="AP42" i="20"/>
  <c r="AX42" i="20"/>
  <c r="AA42" i="20"/>
  <c r="AI42" i="20"/>
  <c r="AQ42" i="20"/>
  <c r="AY42" i="20"/>
  <c r="Z42" i="20"/>
  <c r="AS42" i="20"/>
  <c r="AZ42" i="20"/>
  <c r="BA42" i="20"/>
  <c r="AC42" i="20"/>
  <c r="AJ42" i="20"/>
  <c r="AK42" i="20"/>
  <c r="AR42" i="20"/>
  <c r="AB42" i="20"/>
  <c r="AE39" i="20"/>
  <c r="AM39" i="20"/>
  <c r="AU39" i="20"/>
  <c r="AF39" i="20"/>
  <c r="AN39" i="20"/>
  <c r="AV39" i="20"/>
  <c r="AG39" i="20"/>
  <c r="AO39" i="20"/>
  <c r="AW39" i="20"/>
  <c r="Z39" i="20"/>
  <c r="AH39" i="20"/>
  <c r="AP39" i="20"/>
  <c r="AX39" i="20"/>
  <c r="AA39" i="20"/>
  <c r="AI39" i="20"/>
  <c r="AQ39" i="20"/>
  <c r="AY39" i="20"/>
  <c r="AB39" i="20"/>
  <c r="AJ39" i="20"/>
  <c r="AR39" i="20"/>
  <c r="AZ39" i="20"/>
  <c r="AD39" i="20"/>
  <c r="AK39" i="20"/>
  <c r="AL39" i="20"/>
  <c r="AT39" i="20"/>
  <c r="BA39" i="20"/>
  <c r="AS39" i="20"/>
  <c r="AC39" i="20"/>
  <c r="AA35" i="20"/>
  <c r="AI35" i="20"/>
  <c r="AQ35" i="20"/>
  <c r="AY35" i="20"/>
  <c r="AB35" i="20"/>
  <c r="AJ35" i="20"/>
  <c r="AR35" i="20"/>
  <c r="AZ35" i="20"/>
  <c r="AC35" i="20"/>
  <c r="AK35" i="20"/>
  <c r="AS35" i="20"/>
  <c r="BA35" i="20"/>
  <c r="AD35" i="20"/>
  <c r="AL35" i="20"/>
  <c r="AT35" i="20"/>
  <c r="AE35" i="20"/>
  <c r="AM35" i="20"/>
  <c r="AU35" i="20"/>
  <c r="AF35" i="20"/>
  <c r="AN35" i="20"/>
  <c r="AV35" i="20"/>
  <c r="AP35" i="20"/>
  <c r="AW35" i="20"/>
  <c r="AX35" i="20"/>
  <c r="AH35" i="20"/>
  <c r="AG35" i="20"/>
  <c r="Z35" i="20"/>
  <c r="AO35" i="20"/>
  <c r="AF36" i="20"/>
  <c r="AN36" i="20"/>
  <c r="AV36" i="20"/>
  <c r="AG36" i="20"/>
  <c r="AO36" i="20"/>
  <c r="AW36" i="20"/>
  <c r="AH36" i="20"/>
  <c r="AP36" i="20"/>
  <c r="AX36" i="20"/>
  <c r="AA36" i="20"/>
  <c r="AI36" i="20"/>
  <c r="AQ36" i="20"/>
  <c r="AY36" i="20"/>
  <c r="AB36" i="20"/>
  <c r="AJ36" i="20"/>
  <c r="AR36" i="20"/>
  <c r="AZ36" i="20"/>
  <c r="AC36" i="20"/>
  <c r="AK36" i="20"/>
  <c r="AS36" i="20"/>
  <c r="BA36" i="20"/>
  <c r="AU36" i="20"/>
  <c r="AE36" i="20"/>
  <c r="AL36" i="20"/>
  <c r="Z36" i="20"/>
  <c r="AT36" i="20"/>
  <c r="AD36" i="20"/>
  <c r="AM36" i="20"/>
  <c r="AH38" i="20"/>
  <c r="AP38" i="20"/>
  <c r="AX38" i="20"/>
  <c r="AA38" i="20"/>
  <c r="AI38" i="20"/>
  <c r="AQ38" i="20"/>
  <c r="AY38" i="20"/>
  <c r="Z38" i="20"/>
  <c r="AB38" i="20"/>
  <c r="AJ38" i="20"/>
  <c r="AR38" i="20"/>
  <c r="AZ38" i="20"/>
  <c r="AC38" i="20"/>
  <c r="AK38" i="20"/>
  <c r="AS38" i="20"/>
  <c r="BA38" i="20"/>
  <c r="AD38" i="20"/>
  <c r="AL38" i="20"/>
  <c r="AT38" i="20"/>
  <c r="AE38" i="20"/>
  <c r="AM38" i="20"/>
  <c r="AU38" i="20"/>
  <c r="AF38" i="20"/>
  <c r="AG38" i="20"/>
  <c r="AN38" i="20"/>
  <c r="AO38" i="20"/>
  <c r="AV38" i="20"/>
  <c r="AW38" i="20"/>
  <c r="AG41" i="20"/>
  <c r="AO41" i="20"/>
  <c r="AW41" i="20"/>
  <c r="AH41" i="20"/>
  <c r="AP41" i="20"/>
  <c r="AX41" i="20"/>
  <c r="AA41" i="20"/>
  <c r="AI41" i="20"/>
  <c r="AQ41" i="20"/>
  <c r="AY41" i="20"/>
  <c r="AB41" i="20"/>
  <c r="AJ41" i="20"/>
  <c r="K41" i="20" s="1"/>
  <c r="AR41" i="20"/>
  <c r="AZ41" i="20"/>
  <c r="AC41" i="20"/>
  <c r="AK41" i="20"/>
  <c r="AS41" i="20"/>
  <c r="BA41" i="20"/>
  <c r="Z41" i="20"/>
  <c r="AD41" i="20"/>
  <c r="AL41" i="20"/>
  <c r="AT41" i="20"/>
  <c r="AN41" i="20"/>
  <c r="AU41" i="20"/>
  <c r="AV41" i="20"/>
  <c r="AE41" i="20"/>
  <c r="AF41" i="20"/>
  <c r="AM41" i="20"/>
  <c r="AB34" i="20"/>
  <c r="AJ34" i="20"/>
  <c r="AR34" i="20"/>
  <c r="AZ34" i="20"/>
  <c r="Z34" i="20"/>
  <c r="AC34" i="20"/>
  <c r="AK34" i="20"/>
  <c r="AS34" i="20"/>
  <c r="BA34" i="20"/>
  <c r="AN34" i="20"/>
  <c r="AW34" i="20"/>
  <c r="AD34" i="20"/>
  <c r="AL34" i="20"/>
  <c r="AT34" i="20"/>
  <c r="AM34" i="20"/>
  <c r="AV34" i="20"/>
  <c r="AE34" i="20"/>
  <c r="AU34" i="20"/>
  <c r="AO34" i="20"/>
  <c r="AH34" i="20"/>
  <c r="AP34" i="20"/>
  <c r="AX34" i="20"/>
  <c r="AA34" i="20"/>
  <c r="AI34" i="20"/>
  <c r="AQ34" i="20"/>
  <c r="AY34" i="20"/>
  <c r="AF34" i="20"/>
  <c r="AG34" i="20"/>
  <c r="AQ33" i="20"/>
  <c r="AS33" i="20"/>
  <c r="AC33" i="20"/>
  <c r="AD33" i="20"/>
  <c r="AL33" i="20"/>
  <c r="AT33" i="20"/>
  <c r="AE33" i="20"/>
  <c r="AM33" i="20"/>
  <c r="AU33" i="20"/>
  <c r="Z33" i="20"/>
  <c r="AZ33" i="20"/>
  <c r="BA33" i="20"/>
  <c r="AJ33" i="20"/>
  <c r="AF33" i="20"/>
  <c r="AN33" i="20"/>
  <c r="AV33" i="20"/>
  <c r="AP33" i="20"/>
  <c r="AX33" i="20"/>
  <c r="AI33" i="20"/>
  <c r="AY33" i="20"/>
  <c r="AR33" i="20"/>
  <c r="AK33" i="20"/>
  <c r="AG33" i="20"/>
  <c r="AO33" i="20"/>
  <c r="AW33" i="20"/>
  <c r="AH33" i="20"/>
  <c r="AA33" i="20"/>
  <c r="AB33" i="20"/>
  <c r="AY32" i="20"/>
  <c r="AB32" i="20"/>
  <c r="AJ32" i="20"/>
  <c r="K32" i="20" s="1"/>
  <c r="AR32" i="20"/>
  <c r="AZ32" i="20"/>
  <c r="AC32" i="20"/>
  <c r="AK32" i="20"/>
  <c r="AS32" i="20"/>
  <c r="BA32" i="20"/>
  <c r="AD32" i="20"/>
  <c r="AL32" i="20"/>
  <c r="AT32" i="20"/>
  <c r="AI32" i="20"/>
  <c r="AE32" i="20"/>
  <c r="AM32" i="20"/>
  <c r="AU32" i="20"/>
  <c r="AF32" i="20"/>
  <c r="AN32" i="20"/>
  <c r="AV32" i="20"/>
  <c r="AQ32" i="20"/>
  <c r="AG32" i="20"/>
  <c r="AO32" i="20"/>
  <c r="AW32" i="20"/>
  <c r="AH32" i="20"/>
  <c r="AP32" i="20"/>
  <c r="AX32" i="20"/>
  <c r="Z32" i="20"/>
  <c r="AA32" i="20"/>
  <c r="AA31" i="20"/>
  <c r="AI31" i="20"/>
  <c r="AQ31" i="20"/>
  <c r="AY31" i="20"/>
  <c r="AB31" i="20"/>
  <c r="AJ31" i="20"/>
  <c r="AR31" i="20"/>
  <c r="AZ31" i="20"/>
  <c r="AC31" i="20"/>
  <c r="AK31" i="20"/>
  <c r="AS31" i="20"/>
  <c r="BA31" i="20"/>
  <c r="Z31" i="20"/>
  <c r="AE31" i="20"/>
  <c r="AD31" i="20"/>
  <c r="AL31" i="20"/>
  <c r="AT31" i="20"/>
  <c r="AM31" i="20"/>
  <c r="AU31" i="20"/>
  <c r="AF31" i="20"/>
  <c r="AN31" i="20"/>
  <c r="AV31" i="20"/>
  <c r="AH31" i="20"/>
  <c r="AG31" i="20"/>
  <c r="AO31" i="20"/>
  <c r="AW31" i="20"/>
  <c r="AP31" i="20"/>
  <c r="AX31" i="20"/>
  <c r="AA30" i="20"/>
  <c r="AI30" i="20"/>
  <c r="AQ30" i="20"/>
  <c r="AY30" i="20"/>
  <c r="AB30" i="20"/>
  <c r="AJ30" i="20"/>
  <c r="AR30" i="20"/>
  <c r="AZ30" i="20"/>
  <c r="AC30" i="20"/>
  <c r="AK30" i="20"/>
  <c r="AS30" i="20"/>
  <c r="BA30" i="20"/>
  <c r="AD30" i="20"/>
  <c r="AL30" i="20"/>
  <c r="AT30" i="20"/>
  <c r="AE30" i="20"/>
  <c r="AM30" i="20"/>
  <c r="AU30" i="20"/>
  <c r="AX30" i="20"/>
  <c r="AF30" i="20"/>
  <c r="AN30" i="20"/>
  <c r="AV30" i="20"/>
  <c r="Z30" i="20"/>
  <c r="AP30" i="20"/>
  <c r="AG30" i="20"/>
  <c r="AO30" i="20"/>
  <c r="AW30" i="20"/>
  <c r="AH30" i="20"/>
  <c r="AF28" i="20"/>
  <c r="AN28" i="20"/>
  <c r="AV28" i="20"/>
  <c r="AG28" i="20"/>
  <c r="AO28" i="20"/>
  <c r="AW28" i="20"/>
  <c r="AH28" i="20"/>
  <c r="AP28" i="20"/>
  <c r="AX28" i="20"/>
  <c r="AA28" i="20"/>
  <c r="AI28" i="20"/>
  <c r="AQ28" i="20"/>
  <c r="AY28" i="20"/>
  <c r="AB28" i="20"/>
  <c r="AJ28" i="20"/>
  <c r="K28" i="20" s="1"/>
  <c r="AR28" i="20"/>
  <c r="AZ28" i="20"/>
  <c r="AC28" i="20"/>
  <c r="AK28" i="20"/>
  <c r="AS28" i="20"/>
  <c r="BA28" i="20"/>
  <c r="AE28" i="20"/>
  <c r="AM28" i="20"/>
  <c r="AU28" i="20"/>
  <c r="Z28" i="20"/>
  <c r="AT28" i="20"/>
  <c r="AL28" i="20"/>
  <c r="AD28" i="20"/>
  <c r="AC29" i="20"/>
  <c r="AK29" i="20"/>
  <c r="AS29" i="20"/>
  <c r="BA29" i="20"/>
  <c r="Z29" i="20"/>
  <c r="AD29" i="20"/>
  <c r="AL29" i="20"/>
  <c r="AT29" i="20"/>
  <c r="AE29" i="20"/>
  <c r="AM29" i="20"/>
  <c r="AU29" i="20"/>
  <c r="AF29" i="20"/>
  <c r="AN29" i="20"/>
  <c r="AV29" i="20"/>
  <c r="AG29" i="20"/>
  <c r="AO29" i="20"/>
  <c r="AW29" i="20"/>
  <c r="AH29" i="20"/>
  <c r="AP29" i="20"/>
  <c r="AX29" i="20"/>
  <c r="AB29" i="20"/>
  <c r="AJ29" i="20"/>
  <c r="AR29" i="20"/>
  <c r="AZ29" i="20"/>
  <c r="AA29" i="20"/>
  <c r="AI29" i="20"/>
  <c r="AQ29" i="20"/>
  <c r="AY29" i="20"/>
  <c r="Z14" i="20"/>
  <c r="AK14" i="20"/>
  <c r="AS14" i="20"/>
  <c r="AD14" i="20"/>
  <c r="AL14" i="20"/>
  <c r="AT14" i="20"/>
  <c r="AE14" i="20"/>
  <c r="AM14" i="20"/>
  <c r="AU14" i="20"/>
  <c r="AF14" i="20"/>
  <c r="AN14" i="20"/>
  <c r="AV14" i="20"/>
  <c r="AG14" i="20"/>
  <c r="AO14" i="20"/>
  <c r="AW14" i="20"/>
  <c r="AH14" i="20"/>
  <c r="AP14" i="20"/>
  <c r="AX14" i="20"/>
  <c r="AB14" i="20"/>
  <c r="AJ14" i="20"/>
  <c r="K14" i="20" s="1"/>
  <c r="AR14" i="20"/>
  <c r="AZ14" i="20"/>
  <c r="AC14" i="20"/>
  <c r="BA14" i="20"/>
  <c r="AA14" i="20"/>
  <c r="AI14" i="20"/>
  <c r="AY14" i="20"/>
  <c r="AQ14" i="20"/>
  <c r="AG25" i="20"/>
  <c r="AO25" i="20"/>
  <c r="AW25" i="20"/>
  <c r="AH25" i="20"/>
  <c r="AP25" i="20"/>
  <c r="AX25" i="20"/>
  <c r="AA25" i="20"/>
  <c r="AI25" i="20"/>
  <c r="AQ25" i="20"/>
  <c r="AY25" i="20"/>
  <c r="AB25" i="20"/>
  <c r="AJ25" i="20"/>
  <c r="K25" i="20" s="1"/>
  <c r="AR25" i="20"/>
  <c r="AZ25" i="20"/>
  <c r="AC25" i="20"/>
  <c r="AK25" i="20"/>
  <c r="AS25" i="20"/>
  <c r="BA25" i="20"/>
  <c r="Z25" i="20"/>
  <c r="AD25" i="20"/>
  <c r="AL25" i="20"/>
  <c r="AT25" i="20"/>
  <c r="AF25" i="20"/>
  <c r="AN25" i="20"/>
  <c r="AV25" i="20"/>
  <c r="AU25" i="20"/>
  <c r="AE25" i="20"/>
  <c r="AM25" i="20"/>
  <c r="AE15" i="20"/>
  <c r="AM15" i="20"/>
  <c r="AU15" i="20"/>
  <c r="AF15" i="20"/>
  <c r="AN15" i="20"/>
  <c r="AV15" i="20"/>
  <c r="AG15" i="20"/>
  <c r="AO15" i="20"/>
  <c r="AW15" i="20"/>
  <c r="AH15" i="20"/>
  <c r="AP15" i="20"/>
  <c r="AX15" i="20"/>
  <c r="AA15" i="20"/>
  <c r="AI15" i="20"/>
  <c r="AQ15" i="20"/>
  <c r="AY15" i="20"/>
  <c r="AB15" i="20"/>
  <c r="AJ15" i="20"/>
  <c r="AR15" i="20"/>
  <c r="AZ15" i="20"/>
  <c r="AD15" i="20"/>
  <c r="AL15" i="20"/>
  <c r="AT15" i="20"/>
  <c r="Z15" i="20"/>
  <c r="BA15" i="20"/>
  <c r="AC15" i="20"/>
  <c r="AS15" i="20"/>
  <c r="AK15" i="20"/>
  <c r="AD26" i="20"/>
  <c r="AL26" i="20"/>
  <c r="AT26" i="20"/>
  <c r="AE26" i="20"/>
  <c r="AM26" i="20"/>
  <c r="AU26" i="20"/>
  <c r="AF26" i="20"/>
  <c r="AN26" i="20"/>
  <c r="AV26" i="20"/>
  <c r="AG26" i="20"/>
  <c r="AO26" i="20"/>
  <c r="AW26" i="20"/>
  <c r="AH26" i="20"/>
  <c r="AP26" i="20"/>
  <c r="AX26" i="20"/>
  <c r="AA26" i="20"/>
  <c r="AI26" i="20"/>
  <c r="AQ26" i="20"/>
  <c r="AY26" i="20"/>
  <c r="Z26" i="20"/>
  <c r="AC26" i="20"/>
  <c r="AK26" i="20"/>
  <c r="AS26" i="20"/>
  <c r="BA26" i="20"/>
  <c r="AJ26" i="20"/>
  <c r="K26" i="20" s="1"/>
  <c r="AR26" i="20"/>
  <c r="AZ26" i="20"/>
  <c r="AB26" i="20"/>
  <c r="AA27" i="20"/>
  <c r="AI27" i="20"/>
  <c r="AQ27" i="20"/>
  <c r="AY27" i="20"/>
  <c r="AB27" i="20"/>
  <c r="AJ27" i="20"/>
  <c r="K27" i="20" s="1"/>
  <c r="AR27" i="20"/>
  <c r="AZ27" i="20"/>
  <c r="AC27" i="20"/>
  <c r="AK27" i="20"/>
  <c r="AS27" i="20"/>
  <c r="BA27" i="20"/>
  <c r="AD27" i="20"/>
  <c r="AL27" i="20"/>
  <c r="AT27" i="20"/>
  <c r="AE27" i="20"/>
  <c r="AM27" i="20"/>
  <c r="AU27" i="20"/>
  <c r="AF27" i="20"/>
  <c r="AN27" i="20"/>
  <c r="AV27" i="20"/>
  <c r="AH27" i="20"/>
  <c r="AP27" i="20"/>
  <c r="AX27" i="20"/>
  <c r="AG27" i="20"/>
  <c r="Z27" i="20"/>
  <c r="AO27" i="20"/>
  <c r="AW27" i="20"/>
  <c r="AD18" i="20"/>
  <c r="AL18" i="20"/>
  <c r="AT18" i="20"/>
  <c r="Z18" i="20"/>
  <c r="AE18" i="20"/>
  <c r="AM18" i="20"/>
  <c r="AU18" i="20"/>
  <c r="AF18" i="20"/>
  <c r="AN18" i="20"/>
  <c r="AV18" i="20"/>
  <c r="AG18" i="20"/>
  <c r="AO18" i="20"/>
  <c r="AW18" i="20"/>
  <c r="AH18" i="20"/>
  <c r="AP18" i="20"/>
  <c r="AX18" i="20"/>
  <c r="AA18" i="20"/>
  <c r="AI18" i="20"/>
  <c r="AQ18" i="20"/>
  <c r="AY18" i="20"/>
  <c r="AC18" i="20"/>
  <c r="AK18" i="20"/>
  <c r="AS18" i="20"/>
  <c r="BA18" i="20"/>
  <c r="AR18" i="20"/>
  <c r="AZ18" i="20"/>
  <c r="AB18" i="20"/>
  <c r="AJ18" i="20"/>
  <c r="K18" i="20" s="1"/>
  <c r="AE23" i="20"/>
  <c r="AM23" i="20"/>
  <c r="AU23" i="20"/>
  <c r="AF23" i="20"/>
  <c r="AN23" i="20"/>
  <c r="AV23" i="20"/>
  <c r="AG23" i="20"/>
  <c r="AO23" i="20"/>
  <c r="AW23" i="20"/>
  <c r="Z23" i="20"/>
  <c r="AH23" i="20"/>
  <c r="AP23" i="20"/>
  <c r="AX23" i="20"/>
  <c r="AA23" i="20"/>
  <c r="AI23" i="20"/>
  <c r="AQ23" i="20"/>
  <c r="AY23" i="20"/>
  <c r="AB23" i="20"/>
  <c r="AJ23" i="20"/>
  <c r="AR23" i="20"/>
  <c r="AZ23" i="20"/>
  <c r="AD23" i="20"/>
  <c r="AL23" i="20"/>
  <c r="AT23" i="20"/>
  <c r="BA23" i="20"/>
  <c r="AK23" i="20"/>
  <c r="AS23" i="20"/>
  <c r="AC23" i="20"/>
  <c r="AG17" i="20"/>
  <c r="AO17" i="20"/>
  <c r="AW17" i="20"/>
  <c r="AH17" i="20"/>
  <c r="AP17" i="20"/>
  <c r="AX17" i="20"/>
  <c r="AA17" i="20"/>
  <c r="AI17" i="20"/>
  <c r="AQ17" i="20"/>
  <c r="AY17" i="20"/>
  <c r="AB17" i="20"/>
  <c r="AJ17" i="20"/>
  <c r="K17" i="20" s="1"/>
  <c r="C17" i="13" s="1"/>
  <c r="AR17" i="20"/>
  <c r="AZ17" i="20"/>
  <c r="AC17" i="20"/>
  <c r="AK17" i="20"/>
  <c r="AS17" i="20"/>
  <c r="BA17" i="20"/>
  <c r="AD17" i="20"/>
  <c r="AL17" i="20"/>
  <c r="AT17" i="20"/>
  <c r="Z17" i="20"/>
  <c r="AF17" i="20"/>
  <c r="AN17" i="20"/>
  <c r="AV17" i="20"/>
  <c r="AM17" i="20"/>
  <c r="AE17" i="20"/>
  <c r="AU17" i="20"/>
  <c r="AC21" i="20"/>
  <c r="AK21" i="20"/>
  <c r="AS21" i="20"/>
  <c r="BA21" i="20"/>
  <c r="Z21" i="20"/>
  <c r="AD21" i="20"/>
  <c r="AL21" i="20"/>
  <c r="AT21" i="20"/>
  <c r="AE21" i="20"/>
  <c r="AM21" i="20"/>
  <c r="AU21" i="20"/>
  <c r="AF21" i="20"/>
  <c r="AN21" i="20"/>
  <c r="AV21" i="20"/>
  <c r="AG21" i="20"/>
  <c r="AO21" i="20"/>
  <c r="AW21" i="20"/>
  <c r="AH21" i="20"/>
  <c r="AP21" i="20"/>
  <c r="AX21" i="20"/>
  <c r="AB21" i="20"/>
  <c r="AJ21" i="20"/>
  <c r="K21" i="20" s="1"/>
  <c r="AR21" i="20"/>
  <c r="AZ21" i="20"/>
  <c r="AQ21" i="20"/>
  <c r="AY21" i="20"/>
  <c r="AI21" i="20"/>
  <c r="AA21" i="20"/>
  <c r="AB16" i="20"/>
  <c r="AJ16" i="20"/>
  <c r="AR16" i="20"/>
  <c r="AC16" i="20"/>
  <c r="AK16" i="20"/>
  <c r="AS16" i="20"/>
  <c r="BA16" i="20"/>
  <c r="AD16" i="20"/>
  <c r="AL16" i="20"/>
  <c r="AT16" i="20"/>
  <c r="Z16" i="20"/>
  <c r="AE16" i="20"/>
  <c r="AM16" i="20"/>
  <c r="AU16" i="20"/>
  <c r="AF16" i="20"/>
  <c r="AN16" i="20"/>
  <c r="AV16" i="20"/>
  <c r="AG16" i="20"/>
  <c r="AO16" i="20"/>
  <c r="AW16" i="20"/>
  <c r="AA16" i="20"/>
  <c r="AI16" i="20"/>
  <c r="AQ16" i="20"/>
  <c r="AY16" i="20"/>
  <c r="AZ16" i="20"/>
  <c r="AH16" i="20"/>
  <c r="AP16" i="20"/>
  <c r="AX16" i="20"/>
  <c r="AF20" i="20"/>
  <c r="AN20" i="20"/>
  <c r="AV20" i="20"/>
  <c r="AG20" i="20"/>
  <c r="AO20" i="20"/>
  <c r="AW20" i="20"/>
  <c r="AH20" i="20"/>
  <c r="AP20" i="20"/>
  <c r="AX20" i="20"/>
  <c r="AA20" i="20"/>
  <c r="AI20" i="20"/>
  <c r="AQ20" i="20"/>
  <c r="AY20" i="20"/>
  <c r="AB20" i="20"/>
  <c r="AJ20" i="20"/>
  <c r="K20" i="20" s="1"/>
  <c r="AR20" i="20"/>
  <c r="AZ20" i="20"/>
  <c r="AC20" i="20"/>
  <c r="AK20" i="20"/>
  <c r="AS20" i="20"/>
  <c r="BA20" i="20"/>
  <c r="AE20" i="20"/>
  <c r="AM20" i="20"/>
  <c r="AU20" i="20"/>
  <c r="Z20" i="20"/>
  <c r="AD20" i="20"/>
  <c r="AL20" i="20"/>
  <c r="AT20" i="20"/>
  <c r="AB24" i="20"/>
  <c r="AJ24" i="20"/>
  <c r="K24" i="20" s="1"/>
  <c r="AR24" i="20"/>
  <c r="AZ24" i="20"/>
  <c r="AC24" i="20"/>
  <c r="AK24" i="20"/>
  <c r="AS24" i="20"/>
  <c r="BA24" i="20"/>
  <c r="AD24" i="20"/>
  <c r="AL24" i="20"/>
  <c r="AT24" i="20"/>
  <c r="AE24" i="20"/>
  <c r="AM24" i="20"/>
  <c r="AU24" i="20"/>
  <c r="Z24" i="20"/>
  <c r="AF24" i="20"/>
  <c r="AN24" i="20"/>
  <c r="AV24" i="20"/>
  <c r="AG24" i="20"/>
  <c r="AO24" i="20"/>
  <c r="AW24" i="20"/>
  <c r="AA24" i="20"/>
  <c r="AI24" i="20"/>
  <c r="AQ24" i="20"/>
  <c r="AY24" i="20"/>
  <c r="AH24" i="20"/>
  <c r="AP24" i="20"/>
  <c r="AX24" i="20"/>
  <c r="AH22" i="20"/>
  <c r="AP22" i="20"/>
  <c r="AX22" i="20"/>
  <c r="AA22" i="20"/>
  <c r="AI22" i="20"/>
  <c r="AQ22" i="20"/>
  <c r="AY22" i="20"/>
  <c r="Z22" i="20"/>
  <c r="AB22" i="20"/>
  <c r="AJ22" i="20"/>
  <c r="AR22" i="20"/>
  <c r="AZ22" i="20"/>
  <c r="AC22" i="20"/>
  <c r="AK22" i="20"/>
  <c r="AS22" i="20"/>
  <c r="BA22" i="20"/>
  <c r="AD22" i="20"/>
  <c r="AL22" i="20"/>
  <c r="AT22" i="20"/>
  <c r="AE22" i="20"/>
  <c r="AM22" i="20"/>
  <c r="AU22" i="20"/>
  <c r="AG22" i="20"/>
  <c r="AO22" i="20"/>
  <c r="AW22" i="20"/>
  <c r="AF22" i="20"/>
  <c r="AN22" i="20"/>
  <c r="AV22" i="20"/>
  <c r="K19" i="20"/>
  <c r="AI22" i="6"/>
  <c r="AI40" i="6"/>
  <c r="W40" i="6"/>
  <c r="AE13" i="6"/>
  <c r="BU28" i="6"/>
  <c r="O13" i="6"/>
  <c r="Y13" i="6"/>
  <c r="BA13" i="6"/>
  <c r="AM13" i="6"/>
  <c r="BQ13" i="6"/>
  <c r="AK13" i="6"/>
  <c r="BM13" i="6"/>
  <c r="BO31" i="6"/>
  <c r="BM31" i="6"/>
  <c r="AW31" i="6"/>
  <c r="BG31" i="6"/>
  <c r="AI36" i="6"/>
  <c r="BC36" i="6"/>
  <c r="W38" i="6"/>
  <c r="AE38" i="6"/>
  <c r="BM24" i="6"/>
  <c r="AY38" i="6"/>
  <c r="BE38" i="6"/>
  <c r="AA38" i="6"/>
  <c r="AG17" i="6"/>
  <c r="BA24" i="6"/>
  <c r="AC22" i="6"/>
  <c r="AU22" i="6"/>
  <c r="O24" i="6"/>
  <c r="BA22" i="6"/>
  <c r="AW24" i="6"/>
  <c r="BE22" i="6"/>
  <c r="AG13" i="6"/>
  <c r="AI13" i="6"/>
  <c r="S13" i="6"/>
  <c r="AQ13" i="6"/>
  <c r="AC13" i="6"/>
  <c r="W13" i="6"/>
  <c r="AA13" i="6"/>
  <c r="S17" i="6"/>
  <c r="Q17" i="6"/>
  <c r="AU13" i="6"/>
  <c r="AW13" i="6"/>
  <c r="BE13" i="6"/>
  <c r="BS13" i="6"/>
  <c r="Y24" i="6"/>
  <c r="Q24" i="6"/>
  <c r="AM24" i="6"/>
  <c r="AQ24" i="6"/>
  <c r="BG24" i="6"/>
  <c r="BE24" i="6"/>
  <c r="BS24" i="6"/>
  <c r="AG24" i="6"/>
  <c r="AK24" i="6"/>
  <c r="AS13" i="6"/>
  <c r="U13" i="6"/>
  <c r="AO13" i="6"/>
  <c r="Q13" i="6"/>
  <c r="W21" i="6"/>
  <c r="AY13" i="6"/>
  <c r="BG13" i="6"/>
  <c r="BC13" i="6"/>
  <c r="S24" i="6"/>
  <c r="AA24" i="6"/>
  <c r="AU24" i="6"/>
  <c r="BC24" i="6"/>
  <c r="BI24" i="6"/>
  <c r="M13" i="6"/>
  <c r="BI13" i="6"/>
  <c r="BO13" i="6"/>
  <c r="U24" i="6"/>
  <c r="W24" i="6"/>
  <c r="AY24" i="6"/>
  <c r="BO24" i="6"/>
  <c r="BK24" i="6"/>
  <c r="BQ24" i="6"/>
  <c r="AS24" i="6"/>
  <c r="K22" i="20"/>
  <c r="K23" i="20"/>
  <c r="K15" i="20"/>
  <c r="K16" i="20"/>
  <c r="K40" i="20"/>
  <c r="K39" i="20"/>
  <c r="K34" i="20"/>
  <c r="K36" i="20"/>
  <c r="K35" i="20"/>
  <c r="K38" i="20"/>
  <c r="K33" i="20"/>
  <c r="K42" i="20"/>
  <c r="X13" i="20"/>
  <c r="N54" i="20"/>
  <c r="K29" i="20"/>
  <c r="K30" i="20"/>
  <c r="AS22" i="6"/>
  <c r="S22" i="6"/>
  <c r="AE22" i="6"/>
  <c r="AQ22" i="6"/>
  <c r="AO22" i="6"/>
  <c r="U22" i="6"/>
  <c r="AY22" i="6"/>
  <c r="BI22" i="6"/>
  <c r="BM22" i="6"/>
  <c r="BI36" i="6"/>
  <c r="BP42" i="7"/>
  <c r="M22" i="6"/>
  <c r="AM22" i="6"/>
  <c r="AW22" i="6"/>
  <c r="BQ22" i="6"/>
  <c r="W22" i="6"/>
  <c r="Y22" i="6"/>
  <c r="S37" i="6"/>
  <c r="BI38" i="6"/>
  <c r="AK22" i="6"/>
  <c r="AA22" i="6"/>
  <c r="BC22" i="6"/>
  <c r="BO22" i="6"/>
  <c r="BG36" i="6"/>
  <c r="AK37" i="6"/>
  <c r="BR20" i="7"/>
  <c r="BJ42" i="7"/>
  <c r="BD42" i="7"/>
  <c r="BF42" i="7"/>
  <c r="BR40" i="7"/>
  <c r="BR39" i="7"/>
  <c r="AM39" i="6"/>
  <c r="AE36" i="6"/>
  <c r="AK36" i="6"/>
  <c r="S39" i="6"/>
  <c r="Q38" i="6"/>
  <c r="AS36" i="6"/>
  <c r="AS39" i="6"/>
  <c r="AQ38" i="6"/>
  <c r="AS38" i="6"/>
  <c r="AO39" i="6"/>
  <c r="Y38" i="6"/>
  <c r="AC38" i="6"/>
  <c r="AO38" i="6"/>
  <c r="AM37" i="6"/>
  <c r="O39" i="6"/>
  <c r="U39" i="6"/>
  <c r="AC36" i="6"/>
  <c r="BR37" i="7"/>
  <c r="AW39" i="6"/>
  <c r="BK39" i="6"/>
  <c r="BQ39" i="6"/>
  <c r="Y39" i="6"/>
  <c r="AU31" i="6"/>
  <c r="BC31" i="6"/>
  <c r="BI31" i="6"/>
  <c r="AW38" i="6"/>
  <c r="BK38" i="6"/>
  <c r="BQ38" i="6"/>
  <c r="BM38" i="6"/>
  <c r="AG22" i="6"/>
  <c r="Q22" i="6"/>
  <c r="BK22" i="6"/>
  <c r="BS22" i="6"/>
  <c r="BG22" i="6"/>
  <c r="AY36" i="6"/>
  <c r="BO36" i="6"/>
  <c r="BK36" i="6"/>
  <c r="BQ36" i="6"/>
  <c r="Y36" i="6"/>
  <c r="AQ39" i="6"/>
  <c r="AQ36" i="6"/>
  <c r="AO36" i="6"/>
  <c r="Q39" i="6"/>
  <c r="M38" i="6"/>
  <c r="O38" i="6"/>
  <c r="S38" i="6"/>
  <c r="AU39" i="6"/>
  <c r="BS39" i="6"/>
  <c r="AY39" i="6"/>
  <c r="AG38" i="6"/>
  <c r="BG20" i="6"/>
  <c r="BC38" i="6"/>
  <c r="BS38" i="6"/>
  <c r="BG38" i="6"/>
  <c r="AM38" i="6"/>
  <c r="M36" i="6"/>
  <c r="AW36" i="6"/>
  <c r="BE36" i="6"/>
  <c r="BS36" i="6"/>
  <c r="AM36" i="6"/>
  <c r="BR25" i="7"/>
  <c r="AG39" i="6"/>
  <c r="W39" i="6"/>
  <c r="U36" i="6"/>
  <c r="AA39" i="6"/>
  <c r="O36" i="6"/>
  <c r="W36" i="6"/>
  <c r="AK38" i="6"/>
  <c r="AM20" i="6"/>
  <c r="BM39" i="6"/>
  <c r="BA39" i="6"/>
  <c r="AI38" i="6"/>
  <c r="AU38" i="6"/>
  <c r="BA38" i="6"/>
  <c r="BO38" i="6"/>
  <c r="AG36" i="6"/>
  <c r="AU36" i="6"/>
  <c r="BM36" i="6"/>
  <c r="BR33" i="7"/>
  <c r="AE17" i="6"/>
  <c r="AO17" i="6"/>
  <c r="AQ21" i="6"/>
  <c r="O37" i="6"/>
  <c r="AA37" i="6"/>
  <c r="S20" i="6"/>
  <c r="BR17" i="7"/>
  <c r="BC20" i="6"/>
  <c r="BR38" i="7"/>
  <c r="BR36" i="7"/>
  <c r="BB42" i="7"/>
  <c r="BL42" i="7"/>
  <c r="AK21" i="6"/>
  <c r="W17" i="6"/>
  <c r="U17" i="6"/>
  <c r="AG37" i="6"/>
  <c r="AC21" i="6"/>
  <c r="AG21" i="6"/>
  <c r="O21" i="6"/>
  <c r="AS20" i="6"/>
  <c r="BR41" i="7"/>
  <c r="BI20" i="6"/>
  <c r="BR31" i="7"/>
  <c r="AT42" i="7"/>
  <c r="AR42" i="7"/>
  <c r="BN42" i="7"/>
  <c r="AV42" i="7"/>
  <c r="BR13" i="7"/>
  <c r="BR19" i="7"/>
  <c r="AC24" i="6"/>
  <c r="M24" i="6"/>
  <c r="AE24" i="6"/>
  <c r="AO24" i="6"/>
  <c r="BK25" i="6"/>
  <c r="BO25" i="6"/>
  <c r="BI25" i="6"/>
  <c r="U25" i="6"/>
  <c r="O25" i="6"/>
  <c r="AK25" i="6"/>
  <c r="Y25" i="6"/>
  <c r="BC25" i="6"/>
  <c r="BG25" i="6"/>
  <c r="AY25" i="6"/>
  <c r="AC25" i="6"/>
  <c r="M25" i="6"/>
  <c r="W25" i="6"/>
  <c r="BM25" i="6"/>
  <c r="BQ25" i="6"/>
  <c r="BA25" i="6"/>
  <c r="AO25" i="6"/>
  <c r="AM25" i="6"/>
  <c r="Q25" i="6"/>
  <c r="AG25" i="6"/>
  <c r="AQ25" i="6"/>
  <c r="S25" i="6"/>
  <c r="AE25" i="6"/>
  <c r="BS25" i="6"/>
  <c r="BE25" i="6"/>
  <c r="AU25" i="6"/>
  <c r="AW25" i="6"/>
  <c r="AI25" i="6"/>
  <c r="AA25" i="6"/>
  <c r="AS25" i="6"/>
  <c r="BR22" i="7"/>
  <c r="AO21" i="6"/>
  <c r="BR23" i="7"/>
  <c r="AA21" i="6"/>
  <c r="AK17" i="6"/>
  <c r="W37" i="6"/>
  <c r="Q37" i="6"/>
  <c r="AE37" i="6"/>
  <c r="AO37" i="6"/>
  <c r="AS37" i="6"/>
  <c r="U20" i="6"/>
  <c r="AA20" i="6"/>
  <c r="BR21" i="7"/>
  <c r="AZ42" i="7"/>
  <c r="AX42" i="7"/>
  <c r="BH42" i="7"/>
  <c r="BR24" i="7"/>
  <c r="BE12" i="6"/>
  <c r="AU12" i="6"/>
  <c r="O12" i="6"/>
  <c r="BG12" i="6"/>
  <c r="AW12" i="6"/>
  <c r="Q12" i="6"/>
  <c r="W12" i="6"/>
  <c r="AO12" i="6"/>
  <c r="AE12" i="6"/>
  <c r="AQ12" i="6"/>
  <c r="AC12" i="6"/>
  <c r="M12" i="6"/>
  <c r="Y12" i="6"/>
  <c r="AG12" i="6"/>
  <c r="AS12" i="6"/>
  <c r="BA12" i="6"/>
  <c r="BQ12" i="6"/>
  <c r="S12" i="6"/>
  <c r="AK12" i="6"/>
  <c r="BC12" i="6"/>
  <c r="BK12" i="6"/>
  <c r="U12" i="6"/>
  <c r="BO12" i="6"/>
  <c r="AY12" i="6"/>
  <c r="BI12" i="6"/>
  <c r="BS12" i="6"/>
  <c r="AI12" i="6"/>
  <c r="AM12" i="6"/>
  <c r="AA12" i="6"/>
  <c r="BM12" i="6"/>
  <c r="BR12" i="7"/>
  <c r="BU18" i="6"/>
  <c r="AE20" i="6"/>
  <c r="W20" i="6"/>
  <c r="AY20" i="6"/>
  <c r="BK20" i="6"/>
  <c r="AE21" i="6"/>
  <c r="O17" i="6"/>
  <c r="AA17" i="6"/>
  <c r="M17" i="6"/>
  <c r="AM17" i="6"/>
  <c r="Q21" i="6"/>
  <c r="Y21" i="6"/>
  <c r="AI21" i="6"/>
  <c r="BU26" i="6"/>
  <c r="AG20" i="6"/>
  <c r="M20" i="6"/>
  <c r="Y20" i="6"/>
  <c r="AW20" i="6"/>
  <c r="BE20" i="6"/>
  <c r="BS20" i="6"/>
  <c r="Q20" i="6"/>
  <c r="W31" i="6"/>
  <c r="O31" i="6"/>
  <c r="AC31" i="6"/>
  <c r="U31" i="6"/>
  <c r="AG31" i="6"/>
  <c r="AI20" i="6"/>
  <c r="O20" i="6"/>
  <c r="AC20" i="6"/>
  <c r="BU33" i="6"/>
  <c r="BO20" i="6"/>
  <c r="BQ20" i="6"/>
  <c r="AC17" i="6"/>
  <c r="Y17" i="6"/>
  <c r="AI17" i="6"/>
  <c r="AM21" i="6"/>
  <c r="AS21" i="6"/>
  <c r="AO20" i="6"/>
  <c r="AQ20" i="6"/>
  <c r="AK20" i="6"/>
  <c r="BU40" i="6"/>
  <c r="AU20" i="6"/>
  <c r="BM20" i="6"/>
  <c r="BU35" i="6"/>
  <c r="BU14" i="6"/>
  <c r="BU34" i="6"/>
  <c r="Y37" i="6"/>
  <c r="BS37" i="6"/>
  <c r="BK37" i="6"/>
  <c r="BC37" i="6"/>
  <c r="BM37" i="6"/>
  <c r="BE37" i="6"/>
  <c r="BO37" i="6"/>
  <c r="BG37" i="6"/>
  <c r="AY37" i="6"/>
  <c r="BQ37" i="6"/>
  <c r="BA37" i="6"/>
  <c r="AW37" i="6"/>
  <c r="BI37" i="6"/>
  <c r="AU37" i="6"/>
  <c r="BU30" i="6"/>
  <c r="BU15" i="6"/>
  <c r="BU29" i="6"/>
  <c r="BU19" i="6"/>
  <c r="AC37" i="6"/>
  <c r="AI37" i="6"/>
  <c r="M37" i="6"/>
  <c r="BU16" i="6"/>
  <c r="AQ17" i="6"/>
  <c r="BS17" i="6"/>
  <c r="BK17" i="6"/>
  <c r="BC17" i="6"/>
  <c r="BM17" i="6"/>
  <c r="BE17" i="6"/>
  <c r="BO17" i="6"/>
  <c r="BG17" i="6"/>
  <c r="BQ17" i="6"/>
  <c r="BI17" i="6"/>
  <c r="AU17" i="6"/>
  <c r="BA17" i="6"/>
  <c r="AY17" i="6"/>
  <c r="AW17" i="6"/>
  <c r="S21" i="6"/>
  <c r="BS21" i="6"/>
  <c r="BK21" i="6"/>
  <c r="BC21" i="6"/>
  <c r="BM21" i="6"/>
  <c r="BE21" i="6"/>
  <c r="BO21" i="6"/>
  <c r="BG21" i="6"/>
  <c r="BQ21" i="6"/>
  <c r="BA21" i="6"/>
  <c r="AW21" i="6"/>
  <c r="AY21" i="6"/>
  <c r="BI21" i="6"/>
  <c r="AU21" i="6"/>
  <c r="U21" i="6"/>
  <c r="BU32" i="6"/>
  <c r="BU27" i="6"/>
  <c r="BU41" i="6"/>
  <c r="K23" i="6"/>
  <c r="J42" i="6"/>
  <c r="F42" i="7"/>
  <c r="BC15" i="20" l="1"/>
  <c r="BC18" i="20"/>
  <c r="BC27" i="20"/>
  <c r="BC23" i="20"/>
  <c r="BC33" i="20"/>
  <c r="BC38" i="20"/>
  <c r="BC20" i="20"/>
  <c r="BC32" i="20"/>
  <c r="BC42" i="20"/>
  <c r="BC21" i="20"/>
  <c r="BC22" i="20"/>
  <c r="BC36" i="20"/>
  <c r="BC40" i="20"/>
  <c r="BC25" i="20"/>
  <c r="BC34" i="20"/>
  <c r="BC29" i="20"/>
  <c r="C32" i="13"/>
  <c r="BI32" i="13" s="1"/>
  <c r="BC37" i="20"/>
  <c r="BC35" i="20"/>
  <c r="BC41" i="20"/>
  <c r="BC24" i="20"/>
  <c r="BC31" i="20"/>
  <c r="BC26" i="20"/>
  <c r="BC39" i="20"/>
  <c r="BC17" i="20"/>
  <c r="BC16" i="20"/>
  <c r="BC19" i="20"/>
  <c r="BC14" i="20"/>
  <c r="Y13" i="20"/>
  <c r="R29" i="12"/>
  <c r="BC30" i="20"/>
  <c r="BC28" i="20"/>
  <c r="C30" i="13"/>
  <c r="AU30" i="13" s="1"/>
  <c r="BU13" i="6"/>
  <c r="R16" i="12"/>
  <c r="R31" i="12"/>
  <c r="R33" i="12"/>
  <c r="C34" i="13"/>
  <c r="R40" i="12"/>
  <c r="C41" i="13"/>
  <c r="C42" i="13"/>
  <c r="R41" i="12"/>
  <c r="R32" i="12"/>
  <c r="C33" i="13"/>
  <c r="R37" i="12"/>
  <c r="C38" i="13"/>
  <c r="C40" i="13"/>
  <c r="R39" i="12"/>
  <c r="C35" i="13"/>
  <c r="R34" i="12"/>
  <c r="C36" i="13"/>
  <c r="R35" i="12"/>
  <c r="R36" i="12"/>
  <c r="C37" i="13"/>
  <c r="R38" i="12"/>
  <c r="C39" i="13"/>
  <c r="X54" i="20"/>
  <c r="BE17" i="13"/>
  <c r="BG17" i="13"/>
  <c r="BK17" i="13"/>
  <c r="BC17" i="13"/>
  <c r="BI17" i="13"/>
  <c r="AW17" i="13"/>
  <c r="AO17" i="13"/>
  <c r="AU17" i="13"/>
  <c r="AS17" i="13"/>
  <c r="AM17" i="13"/>
  <c r="AG17" i="13"/>
  <c r="AY17" i="13"/>
  <c r="AQ17" i="13"/>
  <c r="AK17" i="13"/>
  <c r="AI17" i="13"/>
  <c r="W17" i="13"/>
  <c r="O17" i="13"/>
  <c r="G17" i="13"/>
  <c r="Y17" i="13"/>
  <c r="AA17" i="13"/>
  <c r="S17" i="13"/>
  <c r="K17" i="13"/>
  <c r="BA17" i="13"/>
  <c r="U17" i="13"/>
  <c r="Q17" i="13"/>
  <c r="I17" i="13"/>
  <c r="AE17" i="13"/>
  <c r="AC17" i="13"/>
  <c r="M17" i="13"/>
  <c r="BU31" i="6"/>
  <c r="BU24" i="6"/>
  <c r="BU22" i="6"/>
  <c r="BU36" i="6"/>
  <c r="BU38" i="6"/>
  <c r="BU39" i="6"/>
  <c r="BU25" i="6"/>
  <c r="BU12" i="6"/>
  <c r="BU20" i="6"/>
  <c r="BU17" i="6"/>
  <c r="BU21" i="6"/>
  <c r="BU37" i="6"/>
  <c r="BO23" i="6"/>
  <c r="BO42" i="6" s="1"/>
  <c r="BG23" i="6"/>
  <c r="BG42" i="6" s="1"/>
  <c r="BQ23" i="6"/>
  <c r="BQ42" i="6" s="1"/>
  <c r="BI23" i="6"/>
  <c r="BI42" i="6" s="1"/>
  <c r="BA23" i="6"/>
  <c r="BA42" i="6" s="1"/>
  <c r="BS23" i="6"/>
  <c r="BK23" i="6"/>
  <c r="BK42" i="6" s="1"/>
  <c r="BC23" i="6"/>
  <c r="BM23" i="6"/>
  <c r="BM42" i="6" s="1"/>
  <c r="BE23" i="6"/>
  <c r="BE42" i="6" s="1"/>
  <c r="AU23" i="6"/>
  <c r="AU42" i="6" s="1"/>
  <c r="AO18" i="2" s="1"/>
  <c r="AW23" i="6"/>
  <c r="AW42" i="6" s="1"/>
  <c r="AQ18" i="2" s="1"/>
  <c r="AY23" i="6"/>
  <c r="AY42" i="6" s="1"/>
  <c r="AG23" i="6"/>
  <c r="AG42" i="6" s="1"/>
  <c r="AA14" i="2" s="1"/>
  <c r="AO23" i="6"/>
  <c r="AO42" i="6" s="1"/>
  <c r="AI14" i="2" s="1"/>
  <c r="U23" i="6"/>
  <c r="U42" i="6" s="1"/>
  <c r="O14" i="2" s="1"/>
  <c r="M23" i="6"/>
  <c r="M42" i="6" s="1"/>
  <c r="G14" i="2" s="1"/>
  <c r="W23" i="6"/>
  <c r="W42" i="6" s="1"/>
  <c r="Q14" i="2" s="1"/>
  <c r="AQ23" i="6"/>
  <c r="AQ42" i="6" s="1"/>
  <c r="AK14" i="2" s="1"/>
  <c r="AC23" i="6"/>
  <c r="AC42" i="6" s="1"/>
  <c r="W14" i="2" s="1"/>
  <c r="S23" i="6"/>
  <c r="S42" i="6" s="1"/>
  <c r="M14" i="2" s="1"/>
  <c r="O23" i="6"/>
  <c r="O42" i="6" s="1"/>
  <c r="I14" i="2" s="1"/>
  <c r="AK23" i="6"/>
  <c r="AK42" i="6" s="1"/>
  <c r="AE14" i="2" s="1"/>
  <c r="AI23" i="6"/>
  <c r="AI42" i="6" s="1"/>
  <c r="AC14" i="2" s="1"/>
  <c r="AM23" i="6"/>
  <c r="AM42" i="6" s="1"/>
  <c r="AG14" i="2" s="1"/>
  <c r="AA23" i="6"/>
  <c r="AS23" i="6"/>
  <c r="AS42" i="6" s="1"/>
  <c r="Y23" i="6"/>
  <c r="Y42" i="6" s="1"/>
  <c r="S14" i="2" s="1"/>
  <c r="Q23" i="6"/>
  <c r="Q42" i="6" s="1"/>
  <c r="K14" i="2" s="1"/>
  <c r="AE23" i="6"/>
  <c r="AE42" i="6" s="1"/>
  <c r="Y14" i="2" s="1"/>
  <c r="K42" i="6"/>
  <c r="E17" i="13"/>
  <c r="AB42" i="7"/>
  <c r="R42" i="7"/>
  <c r="H42" i="7"/>
  <c r="J42" i="7"/>
  <c r="T42" i="7"/>
  <c r="Z42" i="7"/>
  <c r="AP42" i="7"/>
  <c r="AF42" i="7"/>
  <c r="V42" i="7"/>
  <c r="AL42" i="7"/>
  <c r="AN42" i="7"/>
  <c r="AD42" i="7"/>
  <c r="L42" i="7"/>
  <c r="N42" i="7"/>
  <c r="P42" i="7"/>
  <c r="AJ42" i="7"/>
  <c r="AH42" i="7"/>
  <c r="AH13" i="20" l="1"/>
  <c r="AH54" i="20" s="1"/>
  <c r="AP13" i="20"/>
  <c r="AP54" i="20" s="1"/>
  <c r="AX13" i="20"/>
  <c r="AX54" i="20" s="1"/>
  <c r="AA13" i="20"/>
  <c r="AI13" i="20"/>
  <c r="AQ13" i="20"/>
  <c r="AQ54" i="20" s="1"/>
  <c r="AY13" i="20"/>
  <c r="AY54" i="20" s="1"/>
  <c r="AB13" i="20"/>
  <c r="AB54" i="20" s="1"/>
  <c r="AJ13" i="20"/>
  <c r="K13" i="20" s="1"/>
  <c r="AR13" i="20"/>
  <c r="AR54" i="20" s="1"/>
  <c r="AZ13" i="20"/>
  <c r="AZ54" i="20" s="1"/>
  <c r="AC13" i="20"/>
  <c r="AK13" i="20"/>
  <c r="AS13" i="20"/>
  <c r="AS54" i="20" s="1"/>
  <c r="BA13" i="20"/>
  <c r="BA54" i="20" s="1"/>
  <c r="AE13" i="20"/>
  <c r="AM13" i="20"/>
  <c r="AM54" i="20" s="1"/>
  <c r="AU13" i="20"/>
  <c r="AU54" i="20" s="1"/>
  <c r="AV13" i="20"/>
  <c r="AV54" i="20" s="1"/>
  <c r="AD13" i="20"/>
  <c r="AW13" i="20"/>
  <c r="AW54" i="20" s="1"/>
  <c r="AG13" i="20"/>
  <c r="AG54" i="20" s="1"/>
  <c r="AL13" i="20"/>
  <c r="AL54" i="20" s="1"/>
  <c r="AF13" i="20"/>
  <c r="AF54" i="20" s="1"/>
  <c r="Z13" i="20"/>
  <c r="AO13" i="20"/>
  <c r="AO54" i="20" s="1"/>
  <c r="AN13" i="20"/>
  <c r="AT13" i="20"/>
  <c r="AT54" i="20" s="1"/>
  <c r="I32" i="13"/>
  <c r="U32" i="13"/>
  <c r="E32" i="13"/>
  <c r="G32" i="13"/>
  <c r="AM32" i="13"/>
  <c r="AE32" i="13"/>
  <c r="K32" i="13"/>
  <c r="BC32" i="13"/>
  <c r="AG32" i="13"/>
  <c r="M32" i="13"/>
  <c r="AY32" i="13"/>
  <c r="BE32" i="13"/>
  <c r="O32" i="13"/>
  <c r="AC32" i="13"/>
  <c r="AS32" i="13"/>
  <c r="BK32" i="13"/>
  <c r="Q32" i="13"/>
  <c r="AI32" i="13"/>
  <c r="AU32" i="13"/>
  <c r="Y32" i="13"/>
  <c r="AK32" i="13"/>
  <c r="BG32" i="13"/>
  <c r="S32" i="13"/>
  <c r="W32" i="13"/>
  <c r="AQ32" i="13"/>
  <c r="BA32" i="13"/>
  <c r="AA32" i="13"/>
  <c r="AO32" i="13"/>
  <c r="AW32" i="13"/>
  <c r="S30" i="13"/>
  <c r="AW30" i="13"/>
  <c r="BE30" i="13"/>
  <c r="AA30" i="13"/>
  <c r="E30" i="13"/>
  <c r="AK30" i="13"/>
  <c r="AG30" i="13"/>
  <c r="BA30" i="13"/>
  <c r="K30" i="13"/>
  <c r="AE30" i="13"/>
  <c r="AY30" i="13"/>
  <c r="AM30" i="13"/>
  <c r="AS30" i="13"/>
  <c r="O30" i="13"/>
  <c r="W30" i="13"/>
  <c r="AC30" i="13"/>
  <c r="BK30" i="13"/>
  <c r="AO30" i="13"/>
  <c r="AI30" i="13"/>
  <c r="BI30" i="13"/>
  <c r="G30" i="13"/>
  <c r="I30" i="13"/>
  <c r="AQ30" i="13"/>
  <c r="BG30" i="13"/>
  <c r="M30" i="13"/>
  <c r="Q30" i="13"/>
  <c r="BC30" i="13"/>
  <c r="U30" i="13"/>
  <c r="Y30" i="13"/>
  <c r="AG18" i="2"/>
  <c r="I18" i="2"/>
  <c r="AY38" i="13"/>
  <c r="AW38" i="13"/>
  <c r="BK38" i="13"/>
  <c r="AE38" i="13"/>
  <c r="I38" i="13"/>
  <c r="AC38" i="13"/>
  <c r="G38" i="13"/>
  <c r="BI38" i="13"/>
  <c r="BC38" i="13"/>
  <c r="AM38" i="13"/>
  <c r="AK38" i="13"/>
  <c r="AG38" i="13"/>
  <c r="U38" i="13"/>
  <c r="K38" i="13"/>
  <c r="BA38" i="13"/>
  <c r="AU38" i="13"/>
  <c r="AI38" i="13"/>
  <c r="Y38" i="13"/>
  <c r="AA38" i="13"/>
  <c r="M38" i="13"/>
  <c r="O38" i="13"/>
  <c r="AQ38" i="13"/>
  <c r="AO38" i="13"/>
  <c r="S38" i="13"/>
  <c r="AS38" i="13"/>
  <c r="W38" i="13"/>
  <c r="BE38" i="13"/>
  <c r="BG38" i="13"/>
  <c r="Q38" i="13"/>
  <c r="E38" i="13"/>
  <c r="AY37" i="13"/>
  <c r="BA37" i="13"/>
  <c r="BI37" i="13"/>
  <c r="W37" i="13"/>
  <c r="Y37" i="13"/>
  <c r="S37" i="13"/>
  <c r="AC37" i="13"/>
  <c r="BK37" i="13"/>
  <c r="AO37" i="13"/>
  <c r="AU37" i="13"/>
  <c r="O37" i="13"/>
  <c r="AM37" i="13"/>
  <c r="K37" i="13"/>
  <c r="Q37" i="13"/>
  <c r="AS37" i="13"/>
  <c r="AE37" i="13"/>
  <c r="BE37" i="13"/>
  <c r="BC37" i="13"/>
  <c r="AW37" i="13"/>
  <c r="AQ37" i="13"/>
  <c r="G37" i="13"/>
  <c r="AI37" i="13"/>
  <c r="M37" i="13"/>
  <c r="U37" i="13"/>
  <c r="BG37" i="13"/>
  <c r="AG37" i="13"/>
  <c r="AK37" i="13"/>
  <c r="AA37" i="13"/>
  <c r="I37" i="13"/>
  <c r="E37" i="13"/>
  <c r="BG41" i="13"/>
  <c r="AS41" i="13"/>
  <c r="BA41" i="13"/>
  <c r="AC41" i="13"/>
  <c r="G41" i="13"/>
  <c r="S41" i="13"/>
  <c r="AK41" i="13"/>
  <c r="AY41" i="13"/>
  <c r="BI41" i="13"/>
  <c r="AU41" i="13"/>
  <c r="AI41" i="13"/>
  <c r="AQ41" i="13"/>
  <c r="K41" i="13"/>
  <c r="U41" i="13"/>
  <c r="BC41" i="13"/>
  <c r="AO41" i="13"/>
  <c r="O41" i="13"/>
  <c r="Q41" i="13"/>
  <c r="BK41" i="13"/>
  <c r="AW41" i="13"/>
  <c r="AG41" i="13"/>
  <c r="W41" i="13"/>
  <c r="Y41" i="13"/>
  <c r="AE41" i="13"/>
  <c r="M41" i="13"/>
  <c r="BE41" i="13"/>
  <c r="AM41" i="13"/>
  <c r="AA41" i="13"/>
  <c r="I41" i="13"/>
  <c r="E41" i="13"/>
  <c r="BA34" i="13"/>
  <c r="AS34" i="13"/>
  <c r="BI34" i="13"/>
  <c r="AA34" i="13"/>
  <c r="AU34" i="13"/>
  <c r="M34" i="13"/>
  <c r="AK34" i="13"/>
  <c r="G34" i="13"/>
  <c r="W34" i="13"/>
  <c r="BC34" i="13"/>
  <c r="AG34" i="13"/>
  <c r="AQ34" i="13"/>
  <c r="AM34" i="13"/>
  <c r="BK34" i="13"/>
  <c r="U34" i="13"/>
  <c r="AY34" i="13"/>
  <c r="Q34" i="13"/>
  <c r="Y34" i="13"/>
  <c r="AW34" i="13"/>
  <c r="AC34" i="13"/>
  <c r="BE34" i="13"/>
  <c r="S34" i="13"/>
  <c r="I34" i="13"/>
  <c r="BG34" i="13"/>
  <c r="AE34" i="13"/>
  <c r="K34" i="13"/>
  <c r="AO34" i="13"/>
  <c r="O34" i="13"/>
  <c r="AI34" i="13"/>
  <c r="E34" i="13"/>
  <c r="BK36" i="13"/>
  <c r="BA36" i="13"/>
  <c r="AM36" i="13"/>
  <c r="AS36" i="13"/>
  <c r="M36" i="13"/>
  <c r="AG36" i="13"/>
  <c r="AA36" i="13"/>
  <c r="K36" i="13"/>
  <c r="BC36" i="13"/>
  <c r="AY36" i="13"/>
  <c r="AO36" i="13"/>
  <c r="AI36" i="13"/>
  <c r="AK36" i="13"/>
  <c r="Y36" i="13"/>
  <c r="G36" i="13"/>
  <c r="AU36" i="13"/>
  <c r="U36" i="13"/>
  <c r="I36" i="13"/>
  <c r="BE36" i="13"/>
  <c r="AW36" i="13"/>
  <c r="AE36" i="13"/>
  <c r="AC36" i="13"/>
  <c r="W36" i="13"/>
  <c r="Q36" i="13"/>
  <c r="S36" i="13"/>
  <c r="BI36" i="13"/>
  <c r="BG36" i="13"/>
  <c r="AQ36" i="13"/>
  <c r="O36" i="13"/>
  <c r="E36" i="13"/>
  <c r="BA35" i="13"/>
  <c r="AY35" i="13"/>
  <c r="AW35" i="13"/>
  <c r="AO35" i="13"/>
  <c r="AC35" i="13"/>
  <c r="O35" i="13"/>
  <c r="M35" i="13"/>
  <c r="BK35" i="13"/>
  <c r="AS35" i="13"/>
  <c r="AM35" i="13"/>
  <c r="AA35" i="13"/>
  <c r="U35" i="13"/>
  <c r="G35" i="13"/>
  <c r="I35" i="13"/>
  <c r="BI35" i="13"/>
  <c r="BG35" i="13"/>
  <c r="BE35" i="13"/>
  <c r="W35" i="13"/>
  <c r="Q35" i="13"/>
  <c r="BC35" i="13"/>
  <c r="AK35" i="13"/>
  <c r="AG35" i="13"/>
  <c r="S35" i="13"/>
  <c r="AE35" i="13"/>
  <c r="AU35" i="13"/>
  <c r="AI35" i="13"/>
  <c r="AQ35" i="13"/>
  <c r="K35" i="13"/>
  <c r="Y35" i="13"/>
  <c r="E35" i="13"/>
  <c r="BI40" i="13"/>
  <c r="AM40" i="13"/>
  <c r="AE40" i="13"/>
  <c r="AC40" i="13"/>
  <c r="AW40" i="13"/>
  <c r="I40" i="13"/>
  <c r="AA40" i="13"/>
  <c r="BK40" i="13"/>
  <c r="BA40" i="13"/>
  <c r="AS40" i="13"/>
  <c r="AY40" i="13"/>
  <c r="U40" i="13"/>
  <c r="AO40" i="13"/>
  <c r="S40" i="13"/>
  <c r="G40" i="13"/>
  <c r="BE40" i="13"/>
  <c r="AK40" i="13"/>
  <c r="W40" i="13"/>
  <c r="K40" i="13"/>
  <c r="BC40" i="13"/>
  <c r="BG40" i="13"/>
  <c r="AQ40" i="13"/>
  <c r="AI40" i="13"/>
  <c r="M40" i="13"/>
  <c r="Y40" i="13"/>
  <c r="O40" i="13"/>
  <c r="AU40" i="13"/>
  <c r="AG40" i="13"/>
  <c r="Q40" i="13"/>
  <c r="E40" i="13"/>
  <c r="BA42" i="13"/>
  <c r="AU42" i="13"/>
  <c r="AK42" i="13"/>
  <c r="Q42" i="13"/>
  <c r="S42" i="13"/>
  <c r="AC42" i="13"/>
  <c r="AG42" i="13"/>
  <c r="BG42" i="13"/>
  <c r="BE42" i="13"/>
  <c r="AQ42" i="13"/>
  <c r="AE42" i="13"/>
  <c r="I42" i="13"/>
  <c r="U42" i="13"/>
  <c r="W42" i="13"/>
  <c r="O42" i="13"/>
  <c r="BI42" i="13"/>
  <c r="AI42" i="13"/>
  <c r="AS42" i="13"/>
  <c r="AY42" i="13"/>
  <c r="AW42" i="13"/>
  <c r="AO42" i="13"/>
  <c r="AM42" i="13"/>
  <c r="BC42" i="13"/>
  <c r="M42" i="13"/>
  <c r="G42" i="13"/>
  <c r="K42" i="13"/>
  <c r="BK42" i="13"/>
  <c r="AA42" i="13"/>
  <c r="E42" i="13"/>
  <c r="Y42" i="13"/>
  <c r="BI39" i="13"/>
  <c r="BG39" i="13"/>
  <c r="AS39" i="13"/>
  <c r="AO39" i="13"/>
  <c r="S39" i="13"/>
  <c r="AC39" i="13"/>
  <c r="G39" i="13"/>
  <c r="Q39" i="13"/>
  <c r="BA39" i="13"/>
  <c r="AY39" i="13"/>
  <c r="AK39" i="13"/>
  <c r="AG39" i="13"/>
  <c r="K39" i="13"/>
  <c r="U39" i="13"/>
  <c r="M39" i="13"/>
  <c r="BK39" i="13"/>
  <c r="AW39" i="13"/>
  <c r="AU39" i="13"/>
  <c r="AE39" i="13"/>
  <c r="AM39" i="13"/>
  <c r="W39" i="13"/>
  <c r="I39" i="13"/>
  <c r="AQ39" i="13"/>
  <c r="Y39" i="13"/>
  <c r="AA39" i="13"/>
  <c r="O39" i="13"/>
  <c r="BC39" i="13"/>
  <c r="AI39" i="13"/>
  <c r="BE39" i="13"/>
  <c r="E39" i="13"/>
  <c r="BK33" i="13"/>
  <c r="AS33" i="13"/>
  <c r="AG33" i="13"/>
  <c r="W33" i="13"/>
  <c r="AK33" i="13"/>
  <c r="U33" i="13"/>
  <c r="M33" i="13"/>
  <c r="BI33" i="13"/>
  <c r="AQ33" i="13"/>
  <c r="S33" i="13"/>
  <c r="BE33" i="13"/>
  <c r="BC33" i="13"/>
  <c r="AO33" i="13"/>
  <c r="BA33" i="13"/>
  <c r="O33" i="13"/>
  <c r="AA33" i="13"/>
  <c r="Q33" i="13"/>
  <c r="I33" i="13"/>
  <c r="BG33" i="13"/>
  <c r="AU33" i="13"/>
  <c r="G33" i="13"/>
  <c r="AE33" i="13"/>
  <c r="AY33" i="13"/>
  <c r="AW33" i="13"/>
  <c r="AM33" i="13"/>
  <c r="AI33" i="13"/>
  <c r="Y33" i="13"/>
  <c r="K33" i="13"/>
  <c r="AC33" i="13"/>
  <c r="E33" i="13"/>
  <c r="Y54" i="20"/>
  <c r="AA54" i="20"/>
  <c r="AI54" i="20"/>
  <c r="AC54" i="20"/>
  <c r="AD54" i="20"/>
  <c r="AN54" i="20"/>
  <c r="AK54" i="20"/>
  <c r="BM17" i="13"/>
  <c r="AM14" i="2"/>
  <c r="AM18" i="2" s="1"/>
  <c r="BM18" i="2"/>
  <c r="BK18" i="2"/>
  <c r="BI18" i="2"/>
  <c r="BG18" i="2"/>
  <c r="BE18" i="2"/>
  <c r="BC18" i="2"/>
  <c r="BA18" i="2"/>
  <c r="AY18" i="2"/>
  <c r="AW18" i="2"/>
  <c r="AU18" i="2"/>
  <c r="AS18" i="2"/>
  <c r="Q18" i="2"/>
  <c r="BU23" i="6"/>
  <c r="BU42" i="6" s="1"/>
  <c r="AI18" i="2"/>
  <c r="K18" i="2"/>
  <c r="AE18" i="2"/>
  <c r="M18" i="2"/>
  <c r="AK18" i="2"/>
  <c r="AA18" i="2"/>
  <c r="AC18" i="2"/>
  <c r="W18" i="2"/>
  <c r="O18" i="2"/>
  <c r="S18" i="2"/>
  <c r="Y18" i="2"/>
  <c r="AA42" i="6"/>
  <c r="U14" i="2" s="1"/>
  <c r="G18" i="2"/>
  <c r="BR42" i="7"/>
  <c r="X42" i="7"/>
  <c r="BK53" i="13" l="1"/>
  <c r="BM20" i="2" s="1"/>
  <c r="AS53" i="13"/>
  <c r="AU20" i="2" s="1"/>
  <c r="BE53" i="13"/>
  <c r="BG20" i="2" s="1"/>
  <c r="AJ54" i="20"/>
  <c r="BC13" i="20"/>
  <c r="BM32" i="13"/>
  <c r="BM30" i="13"/>
  <c r="BM33" i="13"/>
  <c r="BM35" i="13"/>
  <c r="BM37" i="13"/>
  <c r="BM42" i="13"/>
  <c r="BM39" i="13"/>
  <c r="BM40" i="13"/>
  <c r="BM36" i="13"/>
  <c r="BM41" i="13"/>
  <c r="BM38" i="13"/>
  <c r="BM34" i="13"/>
  <c r="AE54" i="20"/>
  <c r="Z54" i="20"/>
  <c r="BO14" i="2"/>
  <c r="U18" i="2"/>
  <c r="BO18" i="2" s="1"/>
  <c r="C14" i="13"/>
  <c r="BC54" i="20" l="1"/>
  <c r="C13" i="13"/>
  <c r="R12" i="12"/>
  <c r="BG14" i="13"/>
  <c r="BI14" i="13"/>
  <c r="BA14" i="13"/>
  <c r="BE14" i="13"/>
  <c r="AU14" i="13"/>
  <c r="BC14" i="13"/>
  <c r="AQ14" i="13"/>
  <c r="AI14" i="13"/>
  <c r="AY14" i="13"/>
  <c r="AW14" i="13"/>
  <c r="AS14" i="13"/>
  <c r="AM14" i="13"/>
  <c r="AE14" i="13"/>
  <c r="AO14" i="13"/>
  <c r="Y14" i="13"/>
  <c r="Q14" i="13"/>
  <c r="I14" i="13"/>
  <c r="BK14" i="13"/>
  <c r="AG14" i="13"/>
  <c r="AA14" i="13"/>
  <c r="AK14" i="13"/>
  <c r="AC14" i="13"/>
  <c r="U14" i="13"/>
  <c r="M14" i="13"/>
  <c r="G14" i="13"/>
  <c r="W14" i="13"/>
  <c r="O14" i="13"/>
  <c r="K14" i="13"/>
  <c r="S14" i="13"/>
  <c r="E14" i="13"/>
  <c r="R13" i="12"/>
  <c r="BK13" i="13" l="1"/>
  <c r="AS13" i="13"/>
  <c r="G13" i="13"/>
  <c r="AQ13" i="13"/>
  <c r="BA13" i="13"/>
  <c r="I13" i="13"/>
  <c r="AO13" i="13"/>
  <c r="S13" i="13"/>
  <c r="AC13" i="13"/>
  <c r="AM13" i="13"/>
  <c r="Q13" i="13"/>
  <c r="AW13" i="13"/>
  <c r="AA13" i="13"/>
  <c r="BG13" i="13"/>
  <c r="AK13" i="13"/>
  <c r="O13" i="13"/>
  <c r="AU13" i="13"/>
  <c r="Y13" i="13"/>
  <c r="BE13" i="13"/>
  <c r="AI13" i="13"/>
  <c r="M13" i="13"/>
  <c r="W13" i="13"/>
  <c r="BC13" i="13"/>
  <c r="AG13" i="13"/>
  <c r="K13" i="13"/>
  <c r="U13" i="13"/>
  <c r="AE13" i="13"/>
  <c r="AY13" i="13"/>
  <c r="BI13" i="13"/>
  <c r="E13" i="13"/>
  <c r="BM14" i="13"/>
  <c r="C25" i="13"/>
  <c r="C18" i="13"/>
  <c r="C15" i="13"/>
  <c r="BM13" i="13" l="1"/>
  <c r="BI15" i="13"/>
  <c r="BA15" i="13"/>
  <c r="BK15" i="13"/>
  <c r="BC15" i="13"/>
  <c r="BG15" i="13"/>
  <c r="AY15" i="13"/>
  <c r="BE15" i="13"/>
  <c r="AW15" i="13"/>
  <c r="AS15" i="13"/>
  <c r="AO15" i="13"/>
  <c r="AK15" i="13"/>
  <c r="AU15" i="13"/>
  <c r="AG15" i="13"/>
  <c r="AE15" i="13"/>
  <c r="AA15" i="13"/>
  <c r="S15" i="13"/>
  <c r="K15" i="13"/>
  <c r="AI15" i="13"/>
  <c r="AC15" i="13"/>
  <c r="U15" i="13"/>
  <c r="AQ15" i="13"/>
  <c r="AM15" i="13"/>
  <c r="W15" i="13"/>
  <c r="O15" i="13"/>
  <c r="G15" i="13"/>
  <c r="M15" i="13"/>
  <c r="I15" i="13"/>
  <c r="Q15" i="13"/>
  <c r="Y15" i="13"/>
  <c r="BG18" i="13"/>
  <c r="AY18" i="13"/>
  <c r="BI18" i="13"/>
  <c r="BA18" i="13"/>
  <c r="BE18" i="13"/>
  <c r="AU18" i="13"/>
  <c r="BK18" i="13"/>
  <c r="AQ18" i="13"/>
  <c r="AW18" i="13"/>
  <c r="AI18" i="13"/>
  <c r="BC18" i="13"/>
  <c r="AO18" i="13"/>
  <c r="AE18" i="13"/>
  <c r="AK18" i="13"/>
  <c r="Y18" i="13"/>
  <c r="Q18" i="13"/>
  <c r="I18" i="13"/>
  <c r="AM18" i="13"/>
  <c r="AA18" i="13"/>
  <c r="AS18" i="13"/>
  <c r="AC18" i="13"/>
  <c r="U18" i="13"/>
  <c r="M18" i="13"/>
  <c r="W18" i="13"/>
  <c r="S18" i="13"/>
  <c r="AG18" i="13"/>
  <c r="G18" i="13"/>
  <c r="O18" i="13"/>
  <c r="K18" i="13"/>
  <c r="BE25" i="13"/>
  <c r="BG25" i="13"/>
  <c r="BK25" i="13"/>
  <c r="BC25" i="13"/>
  <c r="AS25" i="13"/>
  <c r="BI25" i="13"/>
  <c r="AW25" i="13"/>
  <c r="AO25" i="13"/>
  <c r="AU25" i="13"/>
  <c r="AG25" i="13"/>
  <c r="BA25" i="13"/>
  <c r="AM25" i="13"/>
  <c r="AY25" i="13"/>
  <c r="AQ25" i="13"/>
  <c r="AI25" i="13"/>
  <c r="W25" i="13"/>
  <c r="O25" i="13"/>
  <c r="G25" i="13"/>
  <c r="AK25" i="13"/>
  <c r="Y25" i="13"/>
  <c r="AA25" i="13"/>
  <c r="S25" i="13"/>
  <c r="K25" i="13"/>
  <c r="Q25" i="13"/>
  <c r="AC25" i="13"/>
  <c r="AE25" i="13"/>
  <c r="U25" i="13"/>
  <c r="M25" i="13"/>
  <c r="I25" i="13"/>
  <c r="R18" i="12"/>
  <c r="R26" i="12"/>
  <c r="C27" i="13"/>
  <c r="R20" i="12"/>
  <c r="C21" i="13"/>
  <c r="R14" i="12"/>
  <c r="R15" i="12"/>
  <c r="C16" i="13"/>
  <c r="R21" i="12"/>
  <c r="R30" i="12"/>
  <c r="C22" i="13"/>
  <c r="R22" i="12"/>
  <c r="E18" i="13"/>
  <c r="E15" i="13"/>
  <c r="R23" i="12"/>
  <c r="R25" i="12"/>
  <c r="R19" i="12"/>
  <c r="C31" i="13"/>
  <c r="R27" i="12"/>
  <c r="C28" i="13"/>
  <c r="E25" i="13"/>
  <c r="R17" i="12"/>
  <c r="R24" i="12"/>
  <c r="C23" i="13"/>
  <c r="C26" i="13"/>
  <c r="C20" i="13"/>
  <c r="C24" i="13"/>
  <c r="C19" i="13"/>
  <c r="C29" i="13"/>
  <c r="R28" i="12"/>
  <c r="R52" i="12" l="1"/>
  <c r="BG26" i="13"/>
  <c r="AY26" i="13"/>
  <c r="BI26" i="13"/>
  <c r="BA26" i="13"/>
  <c r="BE26" i="13"/>
  <c r="AW26" i="13"/>
  <c r="BK26" i="13"/>
  <c r="AU26" i="13"/>
  <c r="AQ26" i="13"/>
  <c r="AO26" i="13"/>
  <c r="AI26" i="13"/>
  <c r="BC26" i="13"/>
  <c r="AK26" i="13"/>
  <c r="AE26" i="13"/>
  <c r="Y26" i="13"/>
  <c r="Q26" i="13"/>
  <c r="I26" i="13"/>
  <c r="AS26" i="13"/>
  <c r="AA26" i="13"/>
  <c r="AM26" i="13"/>
  <c r="AC26" i="13"/>
  <c r="U26" i="13"/>
  <c r="M26" i="13"/>
  <c r="S26" i="13"/>
  <c r="AG26" i="13"/>
  <c r="W26" i="13"/>
  <c r="G26" i="13"/>
  <c r="O26" i="13"/>
  <c r="K26" i="13"/>
  <c r="BE21" i="13"/>
  <c r="BG21" i="13"/>
  <c r="BK21" i="13"/>
  <c r="BC21" i="13"/>
  <c r="AS21" i="13"/>
  <c r="BA21" i="13"/>
  <c r="AW21" i="13"/>
  <c r="AO21" i="13"/>
  <c r="AY21" i="13"/>
  <c r="AG21" i="13"/>
  <c r="AU21" i="13"/>
  <c r="AQ21" i="13"/>
  <c r="AK21" i="13"/>
  <c r="AM21" i="13"/>
  <c r="W21" i="13"/>
  <c r="O21" i="13"/>
  <c r="G21" i="13"/>
  <c r="AE21" i="13"/>
  <c r="Y21" i="13"/>
  <c r="BI21" i="13"/>
  <c r="AI21" i="13"/>
  <c r="AA21" i="13"/>
  <c r="S21" i="13"/>
  <c r="K21" i="13"/>
  <c r="M21" i="13"/>
  <c r="I21" i="13"/>
  <c r="AC21" i="13"/>
  <c r="Q21" i="13"/>
  <c r="U21" i="13"/>
  <c r="BK24" i="13"/>
  <c r="BC24" i="13"/>
  <c r="BE24" i="13"/>
  <c r="BI24" i="13"/>
  <c r="BA24" i="13"/>
  <c r="BG24" i="13"/>
  <c r="AY24" i="13"/>
  <c r="AU24" i="13"/>
  <c r="AM24" i="13"/>
  <c r="AS24" i="13"/>
  <c r="AQ24" i="13"/>
  <c r="AK24" i="13"/>
  <c r="AE24" i="13"/>
  <c r="AW24" i="13"/>
  <c r="AI24" i="13"/>
  <c r="AO24" i="13"/>
  <c r="AG24" i="13"/>
  <c r="AC24" i="13"/>
  <c r="U24" i="13"/>
  <c r="M24" i="13"/>
  <c r="W24" i="13"/>
  <c r="Y24" i="13"/>
  <c r="Q24" i="13"/>
  <c r="I24" i="13"/>
  <c r="O24" i="13"/>
  <c r="K24" i="13"/>
  <c r="S24" i="13"/>
  <c r="AA24" i="13"/>
  <c r="G24" i="13"/>
  <c r="BG22" i="13"/>
  <c r="AY22" i="13"/>
  <c r="BI22" i="13"/>
  <c r="BA22" i="13"/>
  <c r="BE22" i="13"/>
  <c r="BC22" i="13"/>
  <c r="AU22" i="13"/>
  <c r="AQ22" i="13"/>
  <c r="AM22" i="13"/>
  <c r="AI22" i="13"/>
  <c r="AS22" i="13"/>
  <c r="BK22" i="13"/>
  <c r="AW22" i="13"/>
  <c r="AE22" i="13"/>
  <c r="Y22" i="13"/>
  <c r="Q22" i="13"/>
  <c r="I22" i="13"/>
  <c r="AO22" i="13"/>
  <c r="AG22" i="13"/>
  <c r="AA22" i="13"/>
  <c r="AK22" i="13"/>
  <c r="AC22" i="13"/>
  <c r="U22" i="13"/>
  <c r="M22" i="13"/>
  <c r="G22" i="13"/>
  <c r="O22" i="13"/>
  <c r="K22" i="13"/>
  <c r="S22" i="13"/>
  <c r="W22" i="13"/>
  <c r="BI27" i="13"/>
  <c r="BA27" i="13"/>
  <c r="BK27" i="13"/>
  <c r="BC27" i="13"/>
  <c r="BG27" i="13"/>
  <c r="AY27" i="13"/>
  <c r="AS27" i="13"/>
  <c r="AK27" i="13"/>
  <c r="BE27" i="13"/>
  <c r="AW27" i="13"/>
  <c r="AM27" i="13"/>
  <c r="AQ27" i="13"/>
  <c r="AG27" i="13"/>
  <c r="AU27" i="13"/>
  <c r="AA27" i="13"/>
  <c r="S27" i="13"/>
  <c r="K27" i="13"/>
  <c r="AC27" i="13"/>
  <c r="U27" i="13"/>
  <c r="AE27" i="13"/>
  <c r="W27" i="13"/>
  <c r="O27" i="13"/>
  <c r="G27" i="13"/>
  <c r="AO27" i="13"/>
  <c r="AI27" i="13"/>
  <c r="Y27" i="13"/>
  <c r="M27" i="13"/>
  <c r="I27" i="13"/>
  <c r="Q27" i="13"/>
  <c r="BM15" i="13"/>
  <c r="BK20" i="13"/>
  <c r="BC20" i="13"/>
  <c r="BE20" i="13"/>
  <c r="BI20" i="13"/>
  <c r="BA20" i="13"/>
  <c r="AY20" i="13"/>
  <c r="AU20" i="13"/>
  <c r="AM20" i="13"/>
  <c r="BG20" i="13"/>
  <c r="AO20" i="13"/>
  <c r="AE20" i="13"/>
  <c r="AS20" i="13"/>
  <c r="AI20" i="13"/>
  <c r="AW20" i="13"/>
  <c r="AC20" i="13"/>
  <c r="U20" i="13"/>
  <c r="M20" i="13"/>
  <c r="AQ20" i="13"/>
  <c r="W20" i="13"/>
  <c r="AG20" i="13"/>
  <c r="Y20" i="13"/>
  <c r="Q20" i="13"/>
  <c r="I20" i="13"/>
  <c r="AK20" i="13"/>
  <c r="AA20" i="13"/>
  <c r="G20" i="13"/>
  <c r="O20" i="13"/>
  <c r="K20" i="13"/>
  <c r="S20" i="13"/>
  <c r="BI31" i="13"/>
  <c r="BA31" i="13"/>
  <c r="BK31" i="13"/>
  <c r="BC31" i="13"/>
  <c r="BG31" i="13"/>
  <c r="AY31" i="13"/>
  <c r="BE31" i="13"/>
  <c r="AW31" i="13"/>
  <c r="AS31" i="13"/>
  <c r="AK31" i="13"/>
  <c r="AO31" i="13"/>
  <c r="AU31" i="13"/>
  <c r="AG31" i="13"/>
  <c r="AM31" i="13"/>
  <c r="AE31" i="13"/>
  <c r="AA31" i="13"/>
  <c r="S31" i="13"/>
  <c r="K31" i="13"/>
  <c r="AI31" i="13"/>
  <c r="AC31" i="13"/>
  <c r="U31" i="13"/>
  <c r="W31" i="13"/>
  <c r="O31" i="13"/>
  <c r="G31" i="13"/>
  <c r="AQ31" i="13"/>
  <c r="M31" i="13"/>
  <c r="I31" i="13"/>
  <c r="Q31" i="13"/>
  <c r="Y31" i="13"/>
  <c r="BM18" i="13"/>
  <c r="BE29" i="13"/>
  <c r="BG29" i="13"/>
  <c r="AY29" i="13"/>
  <c r="BK29" i="13"/>
  <c r="BC29" i="13"/>
  <c r="BA29" i="13"/>
  <c r="AS29" i="13"/>
  <c r="AO29" i="13"/>
  <c r="AQ29" i="13"/>
  <c r="AK29" i="13"/>
  <c r="AG29" i="13"/>
  <c r="BI29" i="13"/>
  <c r="AU29" i="13"/>
  <c r="W29" i="13"/>
  <c r="O29" i="13"/>
  <c r="G29" i="13"/>
  <c r="AM29" i="13"/>
  <c r="AE29" i="13"/>
  <c r="Y29" i="13"/>
  <c r="AI29" i="13"/>
  <c r="AA29" i="13"/>
  <c r="S29" i="13"/>
  <c r="K29" i="13"/>
  <c r="AW29" i="13"/>
  <c r="AC29" i="13"/>
  <c r="U29" i="13"/>
  <c r="I29" i="13"/>
  <c r="M29" i="13"/>
  <c r="Q29" i="13"/>
  <c r="C53" i="13"/>
  <c r="BI19" i="13"/>
  <c r="BA19" i="13"/>
  <c r="BK19" i="13"/>
  <c r="BC19" i="13"/>
  <c r="BG19" i="13"/>
  <c r="AY19" i="13"/>
  <c r="AW19" i="13"/>
  <c r="AS19" i="13"/>
  <c r="AQ19" i="13"/>
  <c r="AK19" i="13"/>
  <c r="BE19" i="13"/>
  <c r="AM19" i="13"/>
  <c r="AG19" i="13"/>
  <c r="AA19" i="13"/>
  <c r="S19" i="13"/>
  <c r="K19" i="13"/>
  <c r="AU19" i="13"/>
  <c r="AC19" i="13"/>
  <c r="U19" i="13"/>
  <c r="AO19" i="13"/>
  <c r="AE19" i="13"/>
  <c r="W19" i="13"/>
  <c r="O19" i="13"/>
  <c r="G19" i="13"/>
  <c r="AI19" i="13"/>
  <c r="Y19" i="13"/>
  <c r="M19" i="13"/>
  <c r="I19" i="13"/>
  <c r="Q19" i="13"/>
  <c r="BI23" i="13"/>
  <c r="BA23" i="13"/>
  <c r="BK23" i="13"/>
  <c r="BC23" i="13"/>
  <c r="BG23" i="13"/>
  <c r="AY23" i="13"/>
  <c r="AW23" i="13"/>
  <c r="BE23" i="13"/>
  <c r="AS23" i="13"/>
  <c r="AK23" i="13"/>
  <c r="AU23" i="13"/>
  <c r="AQ23" i="13"/>
  <c r="AO23" i="13"/>
  <c r="AG23" i="13"/>
  <c r="AE23" i="13"/>
  <c r="AA23" i="13"/>
  <c r="S23" i="13"/>
  <c r="K23" i="13"/>
  <c r="AI23" i="13"/>
  <c r="AC23" i="13"/>
  <c r="U23" i="13"/>
  <c r="W23" i="13"/>
  <c r="O23" i="13"/>
  <c r="G23" i="13"/>
  <c r="AM23" i="13"/>
  <c r="M23" i="13"/>
  <c r="I23" i="13"/>
  <c r="Y23" i="13"/>
  <c r="Q23" i="13"/>
  <c r="BK28" i="13"/>
  <c r="BC28" i="13"/>
  <c r="BE28" i="13"/>
  <c r="BI28" i="13"/>
  <c r="BA28" i="13"/>
  <c r="AW28" i="13"/>
  <c r="AY28" i="13"/>
  <c r="AU28" i="13"/>
  <c r="AM28" i="13"/>
  <c r="AE28" i="13"/>
  <c r="AQ28" i="13"/>
  <c r="AS28" i="13"/>
  <c r="AO28" i="13"/>
  <c r="AI28" i="13"/>
  <c r="AK28" i="13"/>
  <c r="AC28" i="13"/>
  <c r="U28" i="13"/>
  <c r="M28" i="13"/>
  <c r="W28" i="13"/>
  <c r="AG28" i="13"/>
  <c r="Y28" i="13"/>
  <c r="Q28" i="13"/>
  <c r="I28" i="13"/>
  <c r="BG28" i="13"/>
  <c r="G28" i="13"/>
  <c r="AA28" i="13"/>
  <c r="O28" i="13"/>
  <c r="K28" i="13"/>
  <c r="S28" i="13"/>
  <c r="BK16" i="13"/>
  <c r="BC16" i="13"/>
  <c r="BE16" i="13"/>
  <c r="BI16" i="13"/>
  <c r="BA16" i="13"/>
  <c r="AY16" i="13"/>
  <c r="BG16" i="13"/>
  <c r="AU16" i="13"/>
  <c r="AM16" i="13"/>
  <c r="AE16" i="13"/>
  <c r="AW16" i="13"/>
  <c r="AS16" i="13"/>
  <c r="AQ16" i="13"/>
  <c r="AI16" i="13"/>
  <c r="AG16" i="13"/>
  <c r="AC16" i="13"/>
  <c r="U16" i="13"/>
  <c r="M16" i="13"/>
  <c r="AK16" i="13"/>
  <c r="W16" i="13"/>
  <c r="Y16" i="13"/>
  <c r="Q16" i="13"/>
  <c r="I16" i="13"/>
  <c r="AO16" i="13"/>
  <c r="O16" i="13"/>
  <c r="K16" i="13"/>
  <c r="S16" i="13"/>
  <c r="G16" i="13"/>
  <c r="AA16" i="13"/>
  <c r="BM25" i="13"/>
  <c r="E19" i="13"/>
  <c r="E23" i="13"/>
  <c r="E24" i="13"/>
  <c r="E31" i="13"/>
  <c r="E20" i="13"/>
  <c r="E29" i="13"/>
  <c r="E26" i="13"/>
  <c r="E16" i="13"/>
  <c r="E28" i="13"/>
  <c r="E22" i="13"/>
  <c r="E21" i="13"/>
  <c r="E27" i="13"/>
  <c r="Y53" i="13" l="1"/>
  <c r="AA20" i="2" s="1"/>
  <c r="AA27" i="2" s="1"/>
  <c r="AA29" i="2" s="1"/>
  <c r="AQ53" i="13"/>
  <c r="M53" i="13"/>
  <c r="AI53" i="13"/>
  <c r="AK20" i="2" s="1"/>
  <c r="AK27" i="2" s="1"/>
  <c r="AK29" i="2" s="1"/>
  <c r="AE53" i="13"/>
  <c r="AG20" i="2" s="1"/>
  <c r="AG27" i="2" s="1"/>
  <c r="AG29" i="2" s="1"/>
  <c r="AC53" i="13"/>
  <c r="AE20" i="2" s="1"/>
  <c r="AE27" i="2" s="1"/>
  <c r="AE29" i="2" s="1"/>
  <c r="AG53" i="13"/>
  <c r="AI20" i="2" s="1"/>
  <c r="AI27" i="2" s="1"/>
  <c r="AI29" i="2" s="1"/>
  <c r="BG27" i="2"/>
  <c r="BG29" i="2" s="1"/>
  <c r="G53" i="13"/>
  <c r="I20" i="2" s="1"/>
  <c r="I27" i="2" s="1"/>
  <c r="I29" i="2" s="1"/>
  <c r="AU53" i="13"/>
  <c r="O53" i="13"/>
  <c r="Q20" i="2" s="1"/>
  <c r="Q27" i="2" s="1"/>
  <c r="Q29" i="2" s="1"/>
  <c r="AW53" i="13"/>
  <c r="BM16" i="13"/>
  <c r="BG53" i="13"/>
  <c r="BI53" i="13"/>
  <c r="U53" i="13"/>
  <c r="W20" i="2" s="1"/>
  <c r="W27" i="2" s="1"/>
  <c r="W29" i="2" s="1"/>
  <c r="AO53" i="13"/>
  <c r="W53" i="13"/>
  <c r="Y20" i="2" s="1"/>
  <c r="Y27" i="2" s="1"/>
  <c r="Y29" i="2" s="1"/>
  <c r="BA53" i="13"/>
  <c r="BM27" i="2"/>
  <c r="BM29" i="2" s="1"/>
  <c r="K53" i="13"/>
  <c r="M20" i="2" s="1"/>
  <c r="M27" i="2" s="1"/>
  <c r="M29" i="2" s="1"/>
  <c r="AM53" i="13"/>
  <c r="AK53" i="13"/>
  <c r="AM20" i="2" s="1"/>
  <c r="AM27" i="2" s="1"/>
  <c r="AM29" i="2" s="1"/>
  <c r="AY53" i="13"/>
  <c r="Q53" i="13"/>
  <c r="S20" i="2" s="1"/>
  <c r="S27" i="2" s="1"/>
  <c r="S29" i="2" s="1"/>
  <c r="AA53" i="13"/>
  <c r="AC20" i="2" s="1"/>
  <c r="AC27" i="2" s="1"/>
  <c r="AC29" i="2" s="1"/>
  <c r="BC53" i="13"/>
  <c r="I53" i="13"/>
  <c r="K20" i="2" s="1"/>
  <c r="K27" i="2" s="1"/>
  <c r="K29" i="2" s="1"/>
  <c r="AU27" i="2"/>
  <c r="AU29" i="2" s="1"/>
  <c r="E53" i="13"/>
  <c r="G20" i="2" s="1"/>
  <c r="BM27" i="13"/>
  <c r="BM21" i="13"/>
  <c r="BM26" i="13"/>
  <c r="BM28" i="13"/>
  <c r="BM19" i="13"/>
  <c r="BM31" i="13"/>
  <c r="BM22" i="13"/>
  <c r="BM23" i="13"/>
  <c r="BM20" i="13"/>
  <c r="S53" i="13"/>
  <c r="U20" i="2" s="1"/>
  <c r="U27" i="2" s="1"/>
  <c r="U29" i="2" s="1"/>
  <c r="BM29" i="13"/>
  <c r="BM24" i="13"/>
  <c r="O20" i="2"/>
  <c r="O27" i="2" s="1"/>
  <c r="O29" i="2" s="1"/>
  <c r="BK20" i="2" l="1"/>
  <c r="BK27" i="2" s="1"/>
  <c r="BK29" i="2" s="1"/>
  <c r="BA20" i="2"/>
  <c r="BA27" i="2" s="1"/>
  <c r="BA29" i="2" s="1"/>
  <c r="AO20" i="2"/>
  <c r="AO27" i="2" s="1"/>
  <c r="AO29" i="2" s="1"/>
  <c r="BI20" i="2"/>
  <c r="BI27" i="2" s="1"/>
  <c r="BI29" i="2" s="1"/>
  <c r="AY20" i="2"/>
  <c r="AY27" i="2" s="1"/>
  <c r="AY29" i="2" s="1"/>
  <c r="BE20" i="2"/>
  <c r="BE27" i="2" s="1"/>
  <c r="BE29" i="2" s="1"/>
  <c r="BC20" i="2"/>
  <c r="BC27" i="2" s="1"/>
  <c r="BC29" i="2" s="1"/>
  <c r="AW20" i="2"/>
  <c r="AW27" i="2" s="1"/>
  <c r="AW29" i="2" s="1"/>
  <c r="AS20" i="2"/>
  <c r="AS27" i="2" s="1"/>
  <c r="AS29" i="2" s="1"/>
  <c r="AQ20" i="2"/>
  <c r="AQ27" i="2" s="1"/>
  <c r="AQ29" i="2" s="1"/>
  <c r="BG39" i="2"/>
  <c r="BG56" i="2" s="1"/>
  <c r="BG31" i="2"/>
  <c r="AM39" i="2"/>
  <c r="AM40" i="2" s="1"/>
  <c r="AU39" i="2"/>
  <c r="AU56" i="2" s="1"/>
  <c r="BM39" i="2"/>
  <c r="BM56" i="2" s="1"/>
  <c r="AE39" i="2"/>
  <c r="AE40" i="2" s="1"/>
  <c r="U39" i="2"/>
  <c r="U40" i="2" s="1"/>
  <c r="M39" i="2"/>
  <c r="M40" i="2" s="1"/>
  <c r="AG39" i="2"/>
  <c r="AG40" i="2" s="1"/>
  <c r="W39" i="2"/>
  <c r="W40" i="2" s="1"/>
  <c r="K39" i="2"/>
  <c r="K40" i="2" s="1"/>
  <c r="AK39" i="2"/>
  <c r="AK40" i="2" s="1"/>
  <c r="O39" i="2"/>
  <c r="O40" i="2" s="1"/>
  <c r="Q39" i="2"/>
  <c r="Q40" i="2" s="1"/>
  <c r="AC39" i="2"/>
  <c r="AC40" i="2" s="1"/>
  <c r="Y39" i="2"/>
  <c r="Y40" i="2" s="1"/>
  <c r="S39" i="2"/>
  <c r="S40" i="2" s="1"/>
  <c r="I39" i="2"/>
  <c r="I40" i="2" s="1"/>
  <c r="AA39" i="2"/>
  <c r="AA40" i="2" s="1"/>
  <c r="AI39" i="2"/>
  <c r="AI40" i="2" s="1"/>
  <c r="BG42" i="2"/>
  <c r="BG59" i="2" s="1"/>
  <c r="AU42" i="2"/>
  <c r="AU59" i="2" s="1"/>
  <c r="BM42" i="2"/>
  <c r="BM59" i="2" s="1"/>
  <c r="BM31" i="2"/>
  <c r="AU31" i="2"/>
  <c r="BM53" i="13"/>
  <c r="G27" i="2"/>
  <c r="M31" i="2"/>
  <c r="AK31" i="2"/>
  <c r="AA31" i="2"/>
  <c r="W31" i="2"/>
  <c r="AM31" i="2"/>
  <c r="AG31" i="2"/>
  <c r="AE31" i="2"/>
  <c r="I31" i="2"/>
  <c r="U31" i="2"/>
  <c r="AC31" i="2"/>
  <c r="K31" i="2"/>
  <c r="S31" i="2"/>
  <c r="Y31" i="2"/>
  <c r="O31" i="2"/>
  <c r="Q31" i="2"/>
  <c r="AI31" i="2"/>
  <c r="AM56" i="2" l="1"/>
  <c r="BO20" i="2"/>
  <c r="AM42" i="2"/>
  <c r="AM59" i="2" s="1"/>
  <c r="BE42" i="2"/>
  <c r="BE59" i="2" s="1"/>
  <c r="BE39" i="2"/>
  <c r="BE56" i="2" s="1"/>
  <c r="BE31" i="2"/>
  <c r="BI39" i="2"/>
  <c r="BI56" i="2" s="1"/>
  <c r="BI31" i="2"/>
  <c r="BI42" i="2"/>
  <c r="BI59" i="2" s="1"/>
  <c r="BC39" i="2"/>
  <c r="BC56" i="2" s="1"/>
  <c r="BC42" i="2"/>
  <c r="BC59" i="2" s="1"/>
  <c r="BC31" i="2"/>
  <c r="AO39" i="2"/>
  <c r="AO40" i="2" s="1"/>
  <c r="AO57" i="2" s="1"/>
  <c r="AO31" i="2"/>
  <c r="AY42" i="2"/>
  <c r="AY59" i="2" s="1"/>
  <c r="AY39" i="2"/>
  <c r="AY56" i="2" s="1"/>
  <c r="AY31" i="2"/>
  <c r="AQ39" i="2"/>
  <c r="AQ40" i="2" s="1"/>
  <c r="AQ57" i="2" s="1"/>
  <c r="AQ31" i="2"/>
  <c r="BA42" i="2"/>
  <c r="BA59" i="2" s="1"/>
  <c r="BA31" i="2"/>
  <c r="BA39" i="2"/>
  <c r="BA56" i="2" s="1"/>
  <c r="AW39" i="2"/>
  <c r="AW56" i="2" s="1"/>
  <c r="AW31" i="2"/>
  <c r="AW42" i="2"/>
  <c r="AW59" i="2" s="1"/>
  <c r="AS39" i="2"/>
  <c r="AS56" i="2" s="1"/>
  <c r="AS31" i="2"/>
  <c r="AS42" i="2"/>
  <c r="AS59" i="2" s="1"/>
  <c r="BK42" i="2"/>
  <c r="BK59" i="2" s="1"/>
  <c r="BK39" i="2"/>
  <c r="BK56" i="2" s="1"/>
  <c r="BK31" i="2"/>
  <c r="BO27" i="2"/>
  <c r="BM40" i="2"/>
  <c r="BM49" i="2" s="1"/>
  <c r="BM41" i="2" s="1"/>
  <c r="BM58" i="2" s="1"/>
  <c r="BG40" i="2"/>
  <c r="BG57" i="2" s="1"/>
  <c r="AU40" i="2"/>
  <c r="AU49" i="2" s="1"/>
  <c r="AU41" i="2" s="1"/>
  <c r="AU58" i="2" s="1"/>
  <c r="AC57" i="2"/>
  <c r="AC49" i="2"/>
  <c r="AC41" i="2" s="1"/>
  <c r="AC58" i="2" s="1"/>
  <c r="I56" i="2"/>
  <c r="I42" i="2"/>
  <c r="I59" i="2" s="1"/>
  <c r="AC56" i="2"/>
  <c r="AC42" i="2"/>
  <c r="AC59" i="2" s="1"/>
  <c r="K56" i="2"/>
  <c r="K42" i="2"/>
  <c r="K59" i="2" s="1"/>
  <c r="Q57" i="2"/>
  <c r="Q49" i="2"/>
  <c r="Q41" i="2" s="1"/>
  <c r="Q58" i="2" s="1"/>
  <c r="W49" i="2"/>
  <c r="W41" i="2" s="1"/>
  <c r="W58" i="2" s="1"/>
  <c r="W57" i="2"/>
  <c r="U57" i="2"/>
  <c r="U49" i="2"/>
  <c r="U41" i="2" s="1"/>
  <c r="U58" i="2" s="1"/>
  <c r="AM57" i="2"/>
  <c r="AM49" i="2"/>
  <c r="AM41" i="2" s="1"/>
  <c r="AM58" i="2" s="1"/>
  <c r="Q56" i="2"/>
  <c r="Q42" i="2"/>
  <c r="Q59" i="2" s="1"/>
  <c r="W56" i="2"/>
  <c r="W42" i="2"/>
  <c r="W59" i="2" s="1"/>
  <c r="U56" i="2"/>
  <c r="U42" i="2"/>
  <c r="U59" i="2" s="1"/>
  <c r="S57" i="2"/>
  <c r="S49" i="2"/>
  <c r="S41" i="2" s="1"/>
  <c r="S58" i="2" s="1"/>
  <c r="O57" i="2"/>
  <c r="O49" i="2"/>
  <c r="O41" i="2" s="1"/>
  <c r="O58" i="2" s="1"/>
  <c r="AG57" i="2"/>
  <c r="AG49" i="2"/>
  <c r="AG41" i="2" s="1"/>
  <c r="AG58" i="2" s="1"/>
  <c r="AE49" i="2"/>
  <c r="AE41" i="2" s="1"/>
  <c r="AE58" i="2" s="1"/>
  <c r="AE57" i="2"/>
  <c r="I57" i="2"/>
  <c r="I49" i="2"/>
  <c r="I41" i="2" s="1"/>
  <c r="I58" i="2" s="1"/>
  <c r="AI56" i="2"/>
  <c r="AI42" i="2"/>
  <c r="AI59" i="2" s="1"/>
  <c r="S56" i="2"/>
  <c r="S42" i="2"/>
  <c r="S59" i="2" s="1"/>
  <c r="O56" i="2"/>
  <c r="O42" i="2"/>
  <c r="O59" i="2" s="1"/>
  <c r="AG56" i="2"/>
  <c r="AG42" i="2"/>
  <c r="AG59" i="2" s="1"/>
  <c r="AE56" i="2"/>
  <c r="AE42" i="2"/>
  <c r="AE59" i="2" s="1"/>
  <c r="K49" i="2"/>
  <c r="K41" i="2" s="1"/>
  <c r="K58" i="2" s="1"/>
  <c r="K57" i="2"/>
  <c r="AA49" i="2"/>
  <c r="AA41" i="2" s="1"/>
  <c r="AA58" i="2" s="1"/>
  <c r="AA57" i="2"/>
  <c r="Y57" i="2"/>
  <c r="Y49" i="2"/>
  <c r="Y41" i="2" s="1"/>
  <c r="Y58" i="2" s="1"/>
  <c r="AK57" i="2"/>
  <c r="AK49" i="2"/>
  <c r="AK41" i="2" s="1"/>
  <c r="AK58" i="2" s="1"/>
  <c r="M49" i="2"/>
  <c r="M41" i="2" s="1"/>
  <c r="M58" i="2" s="1"/>
  <c r="M57" i="2"/>
  <c r="AA56" i="2"/>
  <c r="AA42" i="2"/>
  <c r="AA59" i="2" s="1"/>
  <c r="Y56" i="2"/>
  <c r="Y42" i="2"/>
  <c r="Y59" i="2" s="1"/>
  <c r="AK56" i="2"/>
  <c r="AK42" i="2"/>
  <c r="AK59" i="2" s="1"/>
  <c r="M56" i="2"/>
  <c r="M42" i="2"/>
  <c r="M59" i="2" s="1"/>
  <c r="AI57" i="2"/>
  <c r="AI49" i="2"/>
  <c r="AI41" i="2" s="1"/>
  <c r="AI58" i="2" s="1"/>
  <c r="G29" i="2"/>
  <c r="AO49" i="2" l="1"/>
  <c r="AO41" i="2" s="1"/>
  <c r="AO58" i="2" s="1"/>
  <c r="BE40" i="2"/>
  <c r="BE49" i="2" s="1"/>
  <c r="BE41" i="2" s="1"/>
  <c r="BE58" i="2" s="1"/>
  <c r="AO56" i="2"/>
  <c r="BI40" i="2"/>
  <c r="BI57" i="2" s="1"/>
  <c r="BA40" i="2"/>
  <c r="BA49" i="2" s="1"/>
  <c r="BA41" i="2" s="1"/>
  <c r="BA58" i="2" s="1"/>
  <c r="AQ49" i="2"/>
  <c r="AQ41" i="2" s="1"/>
  <c r="AQ58" i="2" s="1"/>
  <c r="AO42" i="2"/>
  <c r="AO59" i="2" s="1"/>
  <c r="BK40" i="2"/>
  <c r="BK57" i="2" s="1"/>
  <c r="AQ56" i="2"/>
  <c r="AY40" i="2"/>
  <c r="AY49" i="2" s="1"/>
  <c r="AY41" i="2" s="1"/>
  <c r="AY58" i="2" s="1"/>
  <c r="AQ42" i="2"/>
  <c r="AQ59" i="2" s="1"/>
  <c r="BC40" i="2"/>
  <c r="BC49" i="2" s="1"/>
  <c r="BC41" i="2" s="1"/>
  <c r="BC58" i="2" s="1"/>
  <c r="AS40" i="2"/>
  <c r="AS57" i="2" s="1"/>
  <c r="AW40" i="2"/>
  <c r="AW49" i="2" s="1"/>
  <c r="AW41" i="2" s="1"/>
  <c r="AW58" i="2" s="1"/>
  <c r="BM57" i="2"/>
  <c r="BA57" i="2"/>
  <c r="BE57" i="2"/>
  <c r="BI49" i="2"/>
  <c r="BI41" i="2" s="1"/>
  <c r="BI58" i="2" s="1"/>
  <c r="AU57" i="2"/>
  <c r="BG49" i="2"/>
  <c r="BG41" i="2" s="1"/>
  <c r="BG58" i="2" s="1"/>
  <c r="G39" i="2"/>
  <c r="BO29" i="2"/>
  <c r="G31" i="2"/>
  <c r="BK49" i="2" l="1"/>
  <c r="BK41" i="2" s="1"/>
  <c r="BK58" i="2" s="1"/>
  <c r="AS49" i="2"/>
  <c r="AS41" i="2" s="1"/>
  <c r="AS58" i="2" s="1"/>
  <c r="BC57" i="2"/>
  <c r="AY57" i="2"/>
  <c r="AW57" i="2"/>
  <c r="G56" i="2"/>
  <c r="G42" i="2"/>
  <c r="G59" i="2" s="1"/>
  <c r="G40" i="2"/>
  <c r="BO31" i="2"/>
  <c r="G57" i="2" l="1"/>
  <c r="G49" i="2"/>
  <c r="G41" i="2" s="1"/>
  <c r="G58" i="2" s="1"/>
  <c r="BN5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tc={68078C0B-D063-4052-94AD-E529D5EC6CB1}</author>
    <author>Pike, James (J.R.)</author>
    <author>tc={0BEF8C7D-BC18-4A6F-A35B-681AB070185A}</author>
  </authors>
  <commentList>
    <comment ref="C41" authorId="0" shapeId="0" xr:uid="{68078C0B-D063-4052-94AD-E529D5EC6CB1}">
      <text>
        <t xml:space="preserve">[Threaded comment]
Your version of Excel allows you to read this threaded comment; however, any edits to it will get removed if the file is opened in a newer version of Excel. Learn more: https://go.microsoft.com/fwlink/?linkid=870924
Comment:
    Ln 41 amount is pulled from Ln 49
</t>
      </text>
    </comment>
    <comment ref="C46" authorId="1" shapeId="0" xr:uid="{FC5B8860-7155-431D-B860-9FB944132956}">
      <text>
        <r>
          <rPr>
            <b/>
            <sz val="9"/>
            <color indexed="81"/>
            <rFont val="Tahoma"/>
            <family val="2"/>
          </rPr>
          <t>Pike, James (J.R.):</t>
        </r>
        <r>
          <rPr>
            <sz val="9"/>
            <color indexed="81"/>
            <rFont val="Tahoma"/>
            <family val="2"/>
          </rPr>
          <t xml:space="preserve">
Subsidy amounts are pulled from the ReOp7-Subsidies Tab
</t>
        </r>
      </text>
    </comment>
    <comment ref="C47" authorId="2" shapeId="0" xr:uid="{0BEF8C7D-BC18-4A6F-A35B-681AB070185A}">
      <text>
        <t xml:space="preserve">[Threaded comment]
Your version of Excel allows you to read this threaded comment; however, any edits to it will get removed if the file is opened in a newer version of Excel. Learn more: https://go.microsoft.com/fwlink/?linkid=870924
Comment:
    Line 47 is a subset of Line 33 and cannot exceed Line 33 and should be entered in the same unit of measure as line 36 ex: hours, samples, etc
</t>
      </text>
    </comment>
  </commentList>
</comments>
</file>

<file path=xl/sharedStrings.xml><?xml version="1.0" encoding="utf-8"?>
<sst xmlns="http://schemas.openxmlformats.org/spreadsheetml/2006/main" count="1597" uniqueCount="590">
  <si>
    <t>Rate 1</t>
  </si>
  <si>
    <t>Rate 2</t>
  </si>
  <si>
    <t>Rate 3</t>
  </si>
  <si>
    <t>Rate 4</t>
  </si>
  <si>
    <t>a. Administrative</t>
  </si>
  <si>
    <t>b. Facilities</t>
  </si>
  <si>
    <t>c. Other</t>
  </si>
  <si>
    <t xml:space="preserve">BILLING RATE </t>
  </si>
  <si>
    <t>Account Number:</t>
  </si>
  <si>
    <t>Date:</t>
  </si>
  <si>
    <t xml:space="preserve">Total </t>
  </si>
  <si>
    <t>%</t>
  </si>
  <si>
    <t>$</t>
  </si>
  <si>
    <t>Description of Subsidy</t>
  </si>
  <si>
    <t>Name of Employee</t>
  </si>
  <si>
    <t>Classification</t>
  </si>
  <si>
    <t>Position #</t>
  </si>
  <si>
    <t>Total</t>
  </si>
  <si>
    <t>Description of Material/Supply</t>
  </si>
  <si>
    <t>Amount</t>
  </si>
  <si>
    <t>Description of Maintenance Contract</t>
  </si>
  <si>
    <t>Description of Other Direct Costs</t>
  </si>
  <si>
    <t>Annual</t>
  </si>
  <si>
    <t>PO</t>
  </si>
  <si>
    <t>Decal #</t>
  </si>
  <si>
    <t>Dept #</t>
  </si>
  <si>
    <t>Number</t>
  </si>
  <si>
    <t>Date</t>
  </si>
  <si>
    <t>Vendor</t>
  </si>
  <si>
    <t>Description of Equipment</t>
  </si>
  <si>
    <t>Cost</t>
  </si>
  <si>
    <t>is Salvage Value)</t>
  </si>
  <si>
    <t>Depreciation</t>
  </si>
  <si>
    <t>Object Codes</t>
  </si>
  <si>
    <t>Staff Benefits</t>
  </si>
  <si>
    <t>1802 - Other Medical Insurance</t>
  </si>
  <si>
    <t>1803 - Professional Liability</t>
  </si>
  <si>
    <t>1804 - Supplemental Retirement</t>
  </si>
  <si>
    <t>1805 - Tuition Benefit</t>
  </si>
  <si>
    <t>1806 - Vision Care Benefit</t>
  </si>
  <si>
    <t>1808 - Other UP&amp;A Benefits</t>
  </si>
  <si>
    <t>1809 - Housestaff Benefits</t>
  </si>
  <si>
    <t>1812 - Social Security (OASI)</t>
  </si>
  <si>
    <t>1813 - Social Security (Hospital Insurance)</t>
  </si>
  <si>
    <t>1820 - State Retirement</t>
  </si>
  <si>
    <t>1831 - Medical Insurance - Other</t>
  </si>
  <si>
    <t>1832 - Medical Insurance</t>
  </si>
  <si>
    <t>1833 - HMO-NCBCBS PCP</t>
  </si>
  <si>
    <t>1834 - HMO-Kaiser Permanente</t>
  </si>
  <si>
    <t>1835 - HMO-Prudential Care</t>
  </si>
  <si>
    <t>1836 - Partners Health Plan</t>
  </si>
  <si>
    <t>1837 - Physicians Health Plan</t>
  </si>
  <si>
    <t>1838 - Carolina Physicians Hlth Plan</t>
  </si>
  <si>
    <t>1839 - Maxicare Plan</t>
  </si>
  <si>
    <t>1872 - TIAA-Retirement</t>
  </si>
  <si>
    <t>1873 - TIAA-Health Plan Benefits</t>
  </si>
  <si>
    <t>1874 - ORP Lincoln National</t>
  </si>
  <si>
    <t xml:space="preserve">1875 - ORP VALIC </t>
  </si>
  <si>
    <t>1882 - Law Officers Retirement</t>
  </si>
  <si>
    <t>1891 - Staff Benefits Reserves</t>
  </si>
  <si>
    <t>Supplies and Materials</t>
  </si>
  <si>
    <t>2111 Household Supplies--Janitorial</t>
  </si>
  <si>
    <t>2112 Household Supplies--Clothing</t>
  </si>
  <si>
    <t>2211 Food Products</t>
  </si>
  <si>
    <t>2311 Educational/Research Supplies</t>
  </si>
  <si>
    <t>2411 Repair Supplies</t>
  </si>
  <si>
    <t>2511 Motor Vehicle Supplies--Gasoline</t>
  </si>
  <si>
    <t>2512 Motor Vehicle Supplies--Other</t>
  </si>
  <si>
    <t>2611 Office Supplies</t>
  </si>
  <si>
    <t>2911 Other Supplies--Non-Educ Misc.</t>
  </si>
  <si>
    <t>2921 Other Supplies--Software less than $50,000</t>
  </si>
  <si>
    <t>2922 Other Supplies--Non-Educ Scientific</t>
  </si>
  <si>
    <t>2923 Other Supplies--Non-Educ Agric./Animal</t>
  </si>
  <si>
    <t>2924 Other Supplies--Drugs/Pharmaceuticals</t>
  </si>
  <si>
    <t>Personnel Compensation</t>
  </si>
  <si>
    <t>1112 - EPA Non-Teach - On Campus</t>
  </si>
  <si>
    <t>1113 - EPA Non-Teach - Off Campus</t>
  </si>
  <si>
    <t>1114 - EPA Non-Teach Supplemental</t>
  </si>
  <si>
    <t>1116 - EPA Non-Teach Leave</t>
  </si>
  <si>
    <t>1117 - EPA Non-Teach - Student/Other (Monthly)</t>
  </si>
  <si>
    <t>1118 - EPA Non-Teach - Student/Other (Bi-Weekly)</t>
  </si>
  <si>
    <t>1121 - EPA Non-Teach Overtime</t>
  </si>
  <si>
    <t>1131 - EPA Holiday Premium</t>
  </si>
  <si>
    <t>1132 - EPA Shift Premium</t>
  </si>
  <si>
    <t>1133 - EPA Other Premium</t>
  </si>
  <si>
    <t>1134 - Bonus Clinical Pay</t>
  </si>
  <si>
    <t>1141 - EPA Non-Teach on Loan Base Pay</t>
  </si>
  <si>
    <t>1212 - SPA On Campus</t>
  </si>
  <si>
    <t>1213 - SPA Off Campus</t>
  </si>
  <si>
    <t>1221 - SPA Overtime</t>
  </si>
  <si>
    <t>1231 - SPA Shift Differential</t>
  </si>
  <si>
    <t>1233 - SPA On-Call Pay</t>
  </si>
  <si>
    <t>1234 - SPA Holiday Premium</t>
  </si>
  <si>
    <t>1241 - SPA Emp on Loan - Base Pay</t>
  </si>
  <si>
    <t>1242 - SPA Emp on Loan - Supl Pay</t>
  </si>
  <si>
    <t>1251 - SPA Severance Wages Reserve</t>
  </si>
  <si>
    <t>1252 - SPA Severance Wages</t>
  </si>
  <si>
    <t>1271 - SPA Longevity Payments</t>
  </si>
  <si>
    <t>1281 - SPA Salary Reserves</t>
  </si>
  <si>
    <t>1311 - Distinguished Professor</t>
  </si>
  <si>
    <t>1312 - EPA Teach On Campus</t>
  </si>
  <si>
    <t>1313 - EPA Teach Off Campus</t>
  </si>
  <si>
    <t>1314 - EPA Teach Supplemental</t>
  </si>
  <si>
    <t>1316 - EPA Teaching Leave</t>
  </si>
  <si>
    <t>1317 - EPA Teaching-Student/Other(Monthly)</t>
  </si>
  <si>
    <t>1318 - EPA Teaching-Student/Other(Bi Weekly)</t>
  </si>
  <si>
    <t>1341 - EPA Teach On Loan Base Pay</t>
  </si>
  <si>
    <t>1342 - EPA Teach On Loan Supplemental Pay</t>
  </si>
  <si>
    <t>1381 - EPA Salary Reserves</t>
  </si>
  <si>
    <t>1411 - Temp. Non-Student Wages</t>
  </si>
  <si>
    <t>1412 - Temp. Non-Student Wages-Off Campus</t>
  </si>
  <si>
    <t>1413 - Temp. Services Internal</t>
  </si>
  <si>
    <t>1421 - Temp. Non-Student Overtime</t>
  </si>
  <si>
    <t>1431 - Non-Student Holiday Premium</t>
  </si>
  <si>
    <t>1433 - Non-Student Other Premium</t>
  </si>
  <si>
    <t>1451 - Temp. Student Wages</t>
  </si>
  <si>
    <t>1459 - Grad. Assistants</t>
  </si>
  <si>
    <t>1461 - Temp. Student Overtime</t>
  </si>
  <si>
    <t>1531 - Employee Moving Expense</t>
  </si>
  <si>
    <t>1541 - Tort Claims</t>
  </si>
  <si>
    <t>1551 - Unemployment Compensation</t>
  </si>
  <si>
    <t>1561 - Medical Benefits</t>
  </si>
  <si>
    <t>1563 - Temporary Disability Payment</t>
  </si>
  <si>
    <t>1565 - Partial Disability Payment</t>
  </si>
  <si>
    <t>1567 - Death Benefit</t>
  </si>
  <si>
    <t>1571 - LEO Separation Allowance</t>
  </si>
  <si>
    <t>1581 - Diability Pay 1st/6 months</t>
  </si>
  <si>
    <t>1582 - Disability Pay 2nd/6 months</t>
  </si>
  <si>
    <t>1583 - Disability Pay 2nd/6 months EPA</t>
  </si>
  <si>
    <t>1589 - Composite Benefits</t>
  </si>
  <si>
    <t>1591 - Educational Assist. Prog.-Taxable</t>
  </si>
  <si>
    <t>1592 - Employee Recognition Award</t>
  </si>
  <si>
    <t>1593 - Employee Educational Exp. Reimb. - Taxable</t>
  </si>
  <si>
    <t>1711 - Board Member Compensation</t>
  </si>
  <si>
    <t>1900 - Contracted Services</t>
  </si>
  <si>
    <t/>
  </si>
  <si>
    <t>1910 - Legal and Accounting Fees</t>
  </si>
  <si>
    <t>1911 - Legal and Accounting Fees</t>
  </si>
  <si>
    <t>1912 - Accounting/Audit Fees</t>
  </si>
  <si>
    <t>Direct Cost Codes</t>
  </si>
  <si>
    <t>1921 - Consultant Fees - Academic/Research</t>
  </si>
  <si>
    <t>1922 - Consultant Expense - Academic/Research</t>
  </si>
  <si>
    <t>1923 - Consultant Fees - MIS/DP Support</t>
  </si>
  <si>
    <t>1924 - Consultant Expense - MIS/DP Support</t>
  </si>
  <si>
    <t>1925 - Consultant Fees - Administrative</t>
  </si>
  <si>
    <t>1926 - Consultant Expense - Administrative</t>
  </si>
  <si>
    <t>1927 - Consultant Fees-Engineering</t>
  </si>
  <si>
    <t>1928 - Consultant Expense - Engineering</t>
  </si>
  <si>
    <t>3111 - In-State Transportation - Air</t>
  </si>
  <si>
    <t>3112 - In-State Transportation - Ground</t>
  </si>
  <si>
    <t>3113 - In-State Transportation - Other</t>
  </si>
  <si>
    <t>3114 - In-State Subsistence - Lodging</t>
  </si>
  <si>
    <t>3115 - In-State Subsistence - Meals</t>
  </si>
  <si>
    <t>3116 - In-State Other Travel Expense</t>
  </si>
  <si>
    <t>3119 - In-State Registration Fees</t>
  </si>
  <si>
    <t>3121 - Out-of State Transportation - Air</t>
  </si>
  <si>
    <t>3122 - Out-of State Transportation - Ground</t>
  </si>
  <si>
    <t>3123 - Out-of State Transportation - Other</t>
  </si>
  <si>
    <t>3124 - Out-of State Subsistence - Lodging</t>
  </si>
  <si>
    <t>3125 - Out-of State Subsistence - Meals</t>
  </si>
  <si>
    <t>3126 - Out-of State Other Travel Expense</t>
  </si>
  <si>
    <t>3129 - Out-of State Registration Fees Exp</t>
  </si>
  <si>
    <t>3131 - Out-of-Counry Transportation - Air</t>
  </si>
  <si>
    <t>3132 - Out-of-Counry Transportation - Ground</t>
  </si>
  <si>
    <t>3133 - Out-of-Counry Transportation - Other</t>
  </si>
  <si>
    <t>3134 - Out-of-Counry Subsistence - Lodging</t>
  </si>
  <si>
    <t>3135 - Out-of-Counry Subsistence - Meals</t>
  </si>
  <si>
    <t>3136 - Out-of-Counry Other Travel Expense</t>
  </si>
  <si>
    <t>3139 - Out-of-Counry Registration Fees</t>
  </si>
  <si>
    <t>3211 - Postage</t>
  </si>
  <si>
    <t>3221 - Telephone - Local</t>
  </si>
  <si>
    <t>3222 - Telephone - Long Distance</t>
  </si>
  <si>
    <t>3223 - Telephone - Installation</t>
  </si>
  <si>
    <t>3231 - Television/Cable Services</t>
  </si>
  <si>
    <t>3241 - Cellular Telephone Services</t>
  </si>
  <si>
    <t>3291 - Other Communications</t>
  </si>
  <si>
    <t>1930 - Medical Fees</t>
  </si>
  <si>
    <t>1931 - Medical Fees - Hospital</t>
  </si>
  <si>
    <t>1932 - Medical Fees - Other</t>
  </si>
  <si>
    <t>1940 - Employee on Loan Payments</t>
  </si>
  <si>
    <t>1941 - Employee on Loan Payments</t>
  </si>
  <si>
    <t>1950 - Honorariums</t>
  </si>
  <si>
    <t>1951 - Honorariums</t>
  </si>
  <si>
    <t>1952 - Honorarium Expense</t>
  </si>
  <si>
    <t>1960 - Expert Witness Fees</t>
  </si>
  <si>
    <t>1961 - Expert Witness Fees</t>
  </si>
  <si>
    <t>1970 - Academic Inst/Res Serv</t>
  </si>
  <si>
    <t>1971 - Academic Inst/Res Serv</t>
  </si>
  <si>
    <t>1972 - Academic Instruction Expense</t>
  </si>
  <si>
    <t>1990 - Other Contracted Services</t>
  </si>
  <si>
    <t>1991 - Non-Instruct Activities</t>
  </si>
  <si>
    <t>1992 - Research Services Expense</t>
  </si>
  <si>
    <t>1993 - Sectl, Clerical &amp; Tech Service</t>
  </si>
  <si>
    <t>1999 - Other Misc Pers Services</t>
  </si>
  <si>
    <t>3000 - Current Services</t>
  </si>
  <si>
    <t>3100 -Travel</t>
  </si>
  <si>
    <t>3200 - Communication</t>
  </si>
  <si>
    <t>3300 - Utilities</t>
  </si>
  <si>
    <t>3311 - Heat</t>
  </si>
  <si>
    <t>3312 - Electricity</t>
  </si>
  <si>
    <t>3313 - Gas - Natural/Propane</t>
  </si>
  <si>
    <t>3314 - Water</t>
  </si>
  <si>
    <t>3315 - Utilities Coal Fuel</t>
  </si>
  <si>
    <t>3316 - Utilities Fuel</t>
  </si>
  <si>
    <t>3317 - Utilities - Wood Fuel</t>
  </si>
  <si>
    <t>3318 - Utilities - Chemicals and Additives</t>
  </si>
  <si>
    <t>3319 - Sewer</t>
  </si>
  <si>
    <t>3400 - Printing and Binding</t>
  </si>
  <si>
    <t>3411 - Printing and Binding</t>
  </si>
  <si>
    <t>3500 - Repairs and Maintenance</t>
  </si>
  <si>
    <t>3511 - Repairs &amp; Maintenance - Buildings</t>
  </si>
  <si>
    <t>3512 - Repairs and Maintenance - Electrical &amp; Mechanical</t>
  </si>
  <si>
    <t>3513 - Repairs and Maintenance - Furniture</t>
  </si>
  <si>
    <t>3514 - Repairs and Maintenance - Equipment</t>
  </si>
  <si>
    <t>3515 - Repairs and Maintenance - Motor Vehicle</t>
  </si>
  <si>
    <t>3516 - Repairs and Maintenance - Other Structures</t>
  </si>
  <si>
    <t>3517 - Repairs and Maintenance - Computer Equipment</t>
  </si>
  <si>
    <t>3600 - Freight and Express</t>
  </si>
  <si>
    <t>3611 - Freight &amp; Express</t>
  </si>
  <si>
    <t>3700 - Advertising</t>
  </si>
  <si>
    <t>3711 - Advertising</t>
  </si>
  <si>
    <t>3800 - Data Processing</t>
  </si>
  <si>
    <t>3810 - Computer Services</t>
  </si>
  <si>
    <t>3811 - Computer Services</t>
  </si>
  <si>
    <t>3900 - Other Current Services</t>
  </si>
  <si>
    <t>3901 - Service Agreements - Food Services 3902 - Service Agreements - Laundry Services</t>
  </si>
  <si>
    <t>3903 - Service Agreements - Laboratory Services</t>
  </si>
  <si>
    <t>3904 - Service Agreements - Janitorial Services</t>
  </si>
  <si>
    <t>3905 - Service Agreements - Waste Removal/Recyclying Services</t>
  </si>
  <si>
    <t>3906 - Service Agreements - Security Services</t>
  </si>
  <si>
    <t>3907 - Service Agreements - Pest Control Services</t>
  </si>
  <si>
    <t>3908 - Service Agreements - Lawns and Grounds Services</t>
  </si>
  <si>
    <t>3909 - Service Agreements - Other 3919 - Miscellaneous Services</t>
  </si>
  <si>
    <t>3921 - Losses &amp; Damages</t>
  </si>
  <si>
    <t>3922 - Laundry &amp; Dry Cleaning</t>
  </si>
  <si>
    <t>3924 - Uniforms - Laundry &amp; Dry Cleaning</t>
  </si>
  <si>
    <t>3929 - Misc Obligations</t>
  </si>
  <si>
    <t>3931 - Meetings &amp; Amenities</t>
  </si>
  <si>
    <t>3941 - General Management Expense</t>
  </si>
  <si>
    <t>3953 - Educational Assist. Program Non-Taxable</t>
  </si>
  <si>
    <t>3971 - Music &amp; Entertainment</t>
  </si>
  <si>
    <t>3972 - Armored Car Service</t>
  </si>
  <si>
    <t>3984 - Royalties</t>
  </si>
  <si>
    <t>4000 - Fixed Charges</t>
  </si>
  <si>
    <t>4100 - Rental/Lease of Real Property</t>
  </si>
  <si>
    <t>4111 - Bldg. Facilities - Long Term</t>
  </si>
  <si>
    <t>4112 - Bldg. Facilities - Short Term</t>
  </si>
  <si>
    <t>4113 - Other Facilities</t>
  </si>
  <si>
    <t>4114 - Land</t>
  </si>
  <si>
    <t>4211 - Rental of EDP Equipment</t>
  </si>
  <si>
    <t>4311 - Rental of Reporduction Equipment</t>
  </si>
  <si>
    <t>4312 - Rental of Other Equipment</t>
  </si>
  <si>
    <t>4313 - Motor Vehicles</t>
  </si>
  <si>
    <t>4314 - Communications</t>
  </si>
  <si>
    <t>4315 - General Office</t>
  </si>
  <si>
    <t>4316 - Furniture &amp; Furnishings</t>
  </si>
  <si>
    <t>4400 - Maintenance Contracts</t>
  </si>
  <si>
    <t>4411 - Maintenance Contracts</t>
  </si>
  <si>
    <t>4412 - Software Maintenance Contracts</t>
  </si>
  <si>
    <t>4413 - EDP Equiment</t>
  </si>
  <si>
    <t>4500 - Insurance and Bonding</t>
  </si>
  <si>
    <t>4511 - Fire Insurance</t>
  </si>
  <si>
    <t>4512 - Casualty/Libility Insurance</t>
  </si>
  <si>
    <t>4513 - Motor Vehicle Insurance</t>
  </si>
  <si>
    <t>4518 - Medical Insurance/Post DocTrainee</t>
  </si>
  <si>
    <t>4519 - Other Insurance</t>
  </si>
  <si>
    <t>4521 - Bonding</t>
  </si>
  <si>
    <t>4900 - Other Fixed Charges</t>
  </si>
  <si>
    <t>4911 - Instit Dues &amp; Memberships</t>
  </si>
  <si>
    <t>4912 - Periodicals &amp; Subscriptions</t>
  </si>
  <si>
    <t>4913 - Licenses &amp; Permits</t>
  </si>
  <si>
    <t>4915 - Hospital - In Patient</t>
  </si>
  <si>
    <t>4916 - Hospital - Out Patient</t>
  </si>
  <si>
    <t>5000 - Capital Outlay</t>
  </si>
  <si>
    <t>5100 - Office Equipment</t>
  </si>
  <si>
    <t>5111 - Office Equipment - Capitalized</t>
  </si>
  <si>
    <t>5191 - Office Furniture - Non-Capitalized</t>
  </si>
  <si>
    <t>5112 - Office Equipment - Capitalized</t>
  </si>
  <si>
    <t>5192 - Office Equipment - Non-Capitalized</t>
  </si>
  <si>
    <t>5200 - EDP Equipment</t>
  </si>
  <si>
    <t>5211 - EDP Equipment - Capitalized</t>
  </si>
  <si>
    <t>5212 - EDP Equipment - Computer Software Capitalized</t>
  </si>
  <si>
    <t>5291 - EDP Equipment - Non-Capitalized 5292 - EDP Equipment - Computer Software - Non-Capitalized</t>
  </si>
  <si>
    <t>5300 - Educational Equipment</t>
  </si>
  <si>
    <t>5311 - Educational Equipment</t>
  </si>
  <si>
    <t>5400 - Motor Vehicles</t>
  </si>
  <si>
    <t>5411 - Motor Vehicles</t>
  </si>
  <si>
    <t>5500 - Other Equipment</t>
  </si>
  <si>
    <t>5511 - Moveable Equipment</t>
  </si>
  <si>
    <t>5512 - Fixed Equipment</t>
  </si>
  <si>
    <t>5513 - Art Objects</t>
  </si>
  <si>
    <t>5311 - Scientific/Medical/Laboratory - Non-Capitalized</t>
  </si>
  <si>
    <t>5312 - Classroom &amp; Library Furnishings - Capitalized</t>
  </si>
  <si>
    <t>5392 - Classroom &amp; Library Furnishings - Non-Capitalized</t>
  </si>
  <si>
    <t>5313 - Engineering &amp; Drafting Equipment - Capitalized</t>
  </si>
  <si>
    <t>5393 - Engineering &amp; Drafting Equipment - Non-Capitalized</t>
  </si>
  <si>
    <t>5519 - Other Equipment and Furnishings</t>
  </si>
  <si>
    <t>5599 - Other Equipment - Non-Capitalized</t>
  </si>
  <si>
    <t>5600 - Library Books &amp; Journals</t>
  </si>
  <si>
    <t>5611 - Library Books</t>
  </si>
  <si>
    <t>5612 - Library Periodicals &amp; Journals</t>
  </si>
  <si>
    <t>5613 - Library Microforms</t>
  </si>
  <si>
    <t>5614 - Library Standing Orders</t>
  </si>
  <si>
    <t>5615 - Library Audiovisual Materials</t>
  </si>
  <si>
    <t>5617 - Library Binding</t>
  </si>
  <si>
    <t>5618 - Library Software</t>
  </si>
  <si>
    <t>6500 - Educational Grants</t>
  </si>
  <si>
    <t>6510 - Appropriated Grants</t>
  </si>
  <si>
    <t>6511 - Non-Service Scholarships</t>
  </si>
  <si>
    <t>6512 - Non-Service Fellowships</t>
  </si>
  <si>
    <t>6514 - Cameron Scholarships</t>
  </si>
  <si>
    <t>6520 - Minority Presence Grants</t>
  </si>
  <si>
    <t>6521 - Minority Presence Scholarships</t>
  </si>
  <si>
    <t>6522 - Minority Graduate Grants</t>
  </si>
  <si>
    <t>6530 - Nurse Emergency Financial Assistance</t>
  </si>
  <si>
    <t>6531 - Nurse Emergency Financial Assistance</t>
  </si>
  <si>
    <t>6550 - Teachers Scholarships</t>
  </si>
  <si>
    <t>6551 - Teacher Scholarships</t>
  </si>
  <si>
    <t>6560 - Minority Med/Dental Grants</t>
  </si>
  <si>
    <t>6561 - Minority Med/Dental Grants</t>
  </si>
  <si>
    <t>6570 - Traineeships</t>
  </si>
  <si>
    <t>6571 - Trainee Degree Stipends</t>
  </si>
  <si>
    <t>6572 - Trainee Dependency Allowance</t>
  </si>
  <si>
    <t>6573 - Trainee Tuition &amp; Fees</t>
  </si>
  <si>
    <t>6574 - Trainee Book Allowance</t>
  </si>
  <si>
    <t>6575 - Trainee Travel</t>
  </si>
  <si>
    <t>6576 - Trainee Other</t>
  </si>
  <si>
    <t>6577 - Trainee Payback</t>
  </si>
  <si>
    <t>6578 - Trainee Non-Degree</t>
  </si>
  <si>
    <t>6579 - Trainee Clinical Fellow</t>
  </si>
  <si>
    <t>6580 - Incentive Scholarships</t>
  </si>
  <si>
    <t>6585 - Incentive Scholarships Native American</t>
  </si>
  <si>
    <t>6590 - Other Educational Awards</t>
  </si>
  <si>
    <t>6591 - Forfeited Tuition Dep. Scholar</t>
  </si>
  <si>
    <t>6592 - Forfeited Tuition Dep. Fellow</t>
  </si>
  <si>
    <t>6593 - Scholarship-Non Service</t>
  </si>
  <si>
    <t>6594 - Fellowship Non-Service</t>
  </si>
  <si>
    <t>6595 - Student Prizes and Awards</t>
  </si>
  <si>
    <t>6900 - Other Aids and Grants</t>
  </si>
  <si>
    <t>6901 - Participant Stipend</t>
  </si>
  <si>
    <t>6902 - Participant Expense</t>
  </si>
  <si>
    <t>6903 - Court Judgments</t>
  </si>
  <si>
    <t>6911 - Grants to UNC Press</t>
  </si>
  <si>
    <t>6912 - Grants - Microelectronics</t>
  </si>
  <si>
    <t>6921 - Grants to Faculty</t>
  </si>
  <si>
    <t>6922 - Grants to N.C. Public Schools</t>
  </si>
  <si>
    <t>6931 - Grants to Intra Instit Marine</t>
  </si>
  <si>
    <t>6941 - Grants to AHEC &amp; TEACCH Operations</t>
  </si>
  <si>
    <t>6951 - Grants to AHEC Residents</t>
  </si>
  <si>
    <t>6971 - Science/Engineering Fellowships</t>
  </si>
  <si>
    <t>6980 and 6990 - 6980 and 6990 series numbers are reserved for Contracts and Grants use only. (See Contracts and Grants Section</t>
  </si>
  <si>
    <t>for usage.)</t>
  </si>
  <si>
    <t>8900 - Other Non-Operating</t>
  </si>
  <si>
    <t>8983 - Indirect Cost - On Campus</t>
  </si>
  <si>
    <t>8984 - Indirect Cost - Off Campus</t>
  </si>
  <si>
    <t>8985 - Indirect Cost - Morehead City</t>
  </si>
  <si>
    <t xml:space="preserve"> </t>
  </si>
  <si>
    <t>Subtotal Direct Costs</t>
  </si>
  <si>
    <t xml:space="preserve">Indirect Costs - University-wide </t>
  </si>
  <si>
    <t>Subtotal Indirect Costs</t>
  </si>
  <si>
    <t>DIRECT COSTS</t>
  </si>
  <si>
    <t>Personnel Worksheet</t>
  </si>
  <si>
    <t>Fringe Benefits Worksheet</t>
  </si>
  <si>
    <t>Subsidies</t>
  </si>
  <si>
    <t>Equipment Depreciation</t>
  </si>
  <si>
    <t>BILLING RATE DEVELOPMENT WORKSHEET</t>
  </si>
  <si>
    <t>Equipment</t>
  </si>
  <si>
    <t>Equipment  cost</t>
  </si>
  <si>
    <t>for RSC</t>
  </si>
  <si>
    <t>Capitalized</t>
  </si>
  <si>
    <t>Location of Equipment</t>
  </si>
  <si>
    <t xml:space="preserve">Building </t>
  </si>
  <si>
    <t>Name</t>
  </si>
  <si>
    <t>Building</t>
  </si>
  <si>
    <t>Room</t>
  </si>
  <si>
    <t xml:space="preserve">Depreciation </t>
  </si>
  <si>
    <t>in rate?</t>
  </si>
  <si>
    <t>Yes or No</t>
  </si>
  <si>
    <t>See below for details</t>
  </si>
  <si>
    <t>used in</t>
  </si>
  <si>
    <t>RSC</t>
  </si>
  <si>
    <t>Depreciation Amount</t>
  </si>
  <si>
    <t>Useful Life in Years</t>
  </si>
  <si>
    <t>Rate 5</t>
  </si>
  <si>
    <t>Rate 6</t>
  </si>
  <si>
    <t>COSTS</t>
  </si>
  <si>
    <t>Totals</t>
  </si>
  <si>
    <t>Totals All Rates</t>
  </si>
  <si>
    <t>Name of Research Service Center:</t>
  </si>
  <si>
    <t>TOTAL DIRECT COSTS</t>
  </si>
  <si>
    <t>*</t>
  </si>
  <si>
    <t>Less Subsidies</t>
  </si>
  <si>
    <t>TOTAL COSTS TO BE RECOVERED</t>
  </si>
  <si>
    <t>(Total Costs to be Recovered/Annual Operating Level)</t>
  </si>
  <si>
    <t>Travel</t>
  </si>
  <si>
    <t>Consultants</t>
  </si>
  <si>
    <t>Communications</t>
  </si>
  <si>
    <t>Repairs and Maintenance-Equipment</t>
  </si>
  <si>
    <t>Computer Services</t>
  </si>
  <si>
    <t>Lab and Analytical Services</t>
  </si>
  <si>
    <t>Salary Allocated to RSC</t>
  </si>
  <si>
    <t>Total Salary from all sources without benefits</t>
  </si>
  <si>
    <t>% of Time allocated to RSC</t>
  </si>
  <si>
    <t xml:space="preserve">Total Fringe Benefits from all sources </t>
  </si>
  <si>
    <t>Fringe Benefits Allocated to RSC</t>
  </si>
  <si>
    <t xml:space="preserve">% </t>
  </si>
  <si>
    <t xml:space="preserve">Examples for Description of Other Direct Costs </t>
  </si>
  <si>
    <t>Depreciation Useful Life in Years Asset Summary- See policy for details</t>
  </si>
  <si>
    <t>Miscellaneous Services-please briefly describe these:</t>
  </si>
  <si>
    <t>% of Time allocated to RSC activities even if salary is going to be paid from another source as a subsidy and not directly to RSC account number.</t>
  </si>
  <si>
    <t>% of Time allocated to RSC activities even if fringe benefits is going to be paid from another source as a subsidy and not directly to RSC account number.</t>
  </si>
  <si>
    <t>Acquired</t>
  </si>
  <si>
    <t>Equipment Maintenance Contracts</t>
  </si>
  <si>
    <t>If Depreciation in Rate is Yes</t>
  </si>
  <si>
    <t>For any Other Direct Costs not listed above - Please Specify the category below</t>
  </si>
  <si>
    <t>Title of Rate</t>
  </si>
  <si>
    <t>Amount Allocated to:</t>
  </si>
  <si>
    <t>Total Amount</t>
  </si>
  <si>
    <t>Equipment Depreciation Allocation</t>
  </si>
  <si>
    <t>Yes</t>
  </si>
  <si>
    <t>Rate</t>
  </si>
  <si>
    <t>Equipment Rental</t>
  </si>
  <si>
    <t>Other Direct Costs</t>
  </si>
  <si>
    <t>a.</t>
  </si>
  <si>
    <t>b.</t>
  </si>
  <si>
    <t>c.</t>
  </si>
  <si>
    <t>Materials &amp; Supplies</t>
  </si>
  <si>
    <t>Add Allowable Fund Balance Deficit/(Surplus)</t>
  </si>
  <si>
    <t>F &amp; A Rates:</t>
  </si>
  <si>
    <t>Other</t>
  </si>
  <si>
    <t>Rate 7</t>
  </si>
  <si>
    <t>Rate 8</t>
  </si>
  <si>
    <t>No</t>
  </si>
  <si>
    <t xml:space="preserve"> Unit of measure</t>
  </si>
  <si>
    <t xml:space="preserve">d. </t>
  </si>
  <si>
    <t xml:space="preserve">b. </t>
  </si>
  <si>
    <t xml:space="preserve">Equipment Maintenance Contracts </t>
  </si>
  <si>
    <t>Rate 9</t>
  </si>
  <si>
    <t>Rate 10</t>
  </si>
  <si>
    <t>Rate 11</t>
  </si>
  <si>
    <t>Rate 12</t>
  </si>
  <si>
    <t>Rate 13</t>
  </si>
  <si>
    <t>Rate 14</t>
  </si>
  <si>
    <t>Rate 15</t>
  </si>
  <si>
    <t>Rate 16</t>
  </si>
  <si>
    <t>Rate 17</t>
  </si>
  <si>
    <t>NET COSTS TO BE RECOVERED</t>
  </si>
  <si>
    <t>color coded areas contain preset formulas</t>
  </si>
  <si>
    <t>TOTAL</t>
  </si>
  <si>
    <t>Total costs to be recovered Net</t>
  </si>
  <si>
    <t>of Center grant subsidies</t>
  </si>
  <si>
    <t>10 Year</t>
  </si>
  <si>
    <t>Balance</t>
  </si>
  <si>
    <t>Remaining</t>
  </si>
  <si>
    <t>Acct Depr</t>
  </si>
  <si>
    <t xml:space="preserve">as of </t>
  </si>
  <si>
    <t>Capitalized Cost</t>
  </si>
  <si>
    <t>15 Year</t>
  </si>
  <si>
    <t>FY 2009</t>
  </si>
  <si>
    <t>FY 2010</t>
  </si>
  <si>
    <t>FY 2011</t>
  </si>
  <si>
    <t>FY 2012</t>
  </si>
  <si>
    <t>FY 2013</t>
  </si>
  <si>
    <t>FY 2014</t>
  </si>
  <si>
    <t>FY 2020</t>
  </si>
  <si>
    <t>FY 2021</t>
  </si>
  <si>
    <t>FY 2022</t>
  </si>
  <si>
    <t>FY 2023</t>
  </si>
  <si>
    <t>FY 2024</t>
  </si>
  <si>
    <t>FY 2025</t>
  </si>
  <si>
    <t>FY 2015</t>
  </si>
  <si>
    <t>FY 2016</t>
  </si>
  <si>
    <t>FY 2017</t>
  </si>
  <si>
    <t>FY 2018</t>
  </si>
  <si>
    <t>FY 2019</t>
  </si>
  <si>
    <t xml:space="preserve">Minimum External Rate </t>
  </si>
  <si>
    <t>Proposed Minimum External Rate</t>
  </si>
  <si>
    <t>Equipment Depreciation Schedule</t>
  </si>
  <si>
    <t>Proposed External Market Rate (If Applicable)</t>
  </si>
  <si>
    <t>External Market Rate (If Applicable)</t>
  </si>
  <si>
    <t>PID</t>
  </si>
  <si>
    <t>Chartfield String w/ Description</t>
  </si>
  <si>
    <t>Chartfield String</t>
  </si>
  <si>
    <t xml:space="preserve">Description  </t>
  </si>
  <si>
    <t>3- Post Doctoral Appointee</t>
  </si>
  <si>
    <t>4- Graduate Student</t>
  </si>
  <si>
    <t>5- Temporary Employee</t>
  </si>
  <si>
    <t>1- EHRA with P&amp;A Benefits</t>
  </si>
  <si>
    <t>2- EHRA/SHRA Permanent</t>
  </si>
  <si>
    <t>*EHRA (Formerly EPA)</t>
  </si>
  <si>
    <t>*SHRA (Formerly SPA)</t>
  </si>
  <si>
    <t>Total All Rates</t>
  </si>
  <si>
    <t>Chartfield String Description</t>
  </si>
  <si>
    <t>Chartfield String of Subsidizing Agent</t>
  </si>
  <si>
    <t>Form Last Update 08/2017</t>
  </si>
  <si>
    <t>10/15 Year Depreciation</t>
  </si>
  <si>
    <t>FY 2003</t>
  </si>
  <si>
    <t>FY 2004</t>
  </si>
  <si>
    <t>FY 2005</t>
  </si>
  <si>
    <t>FY 2006</t>
  </si>
  <si>
    <t>FY 2007</t>
  </si>
  <si>
    <t>FY 2008</t>
  </si>
  <si>
    <t>FY 2026</t>
  </si>
  <si>
    <t>FY 2027</t>
  </si>
  <si>
    <t>FY 2028</t>
  </si>
  <si>
    <t>FY 2029</t>
  </si>
  <si>
    <t>FY 2030</t>
  </si>
  <si>
    <t>FY 2031</t>
  </si>
  <si>
    <t>FY 2032</t>
  </si>
  <si>
    <t>Annual Depreciation Amount (from ReOp6B)</t>
  </si>
  <si>
    <t xml:space="preserve">All other equipment - 15 </t>
  </si>
  <si>
    <t>Computer Equipment - 6 years</t>
  </si>
  <si>
    <t>Vehicles - 10 years</t>
  </si>
  <si>
    <t xml:space="preserve">Definition of Capital Equipment: Capital Equipment is defined as non-expendable and non-consumbable equipment that has a useful life of more than one year, and an aqcuisition cost of $5,000 or more. </t>
  </si>
  <si>
    <t xml:space="preserve">Fully depreciated capital equipment used in the RSC cannot be included in the rates. Fully deprecitated capital equipment would be capital equipment that was purchased, and the number of years since the </t>
  </si>
  <si>
    <t xml:space="preserve">date of acquisition has exceeded the depreciation useful life as defined above. Depreciation useful life in FY 2012 and BEFORE was calculated on a 10 year period.  Depreciation useful life in FY 2013 and </t>
  </si>
  <si>
    <t>afterward was calculated on a 15 year period. Please see schedule. If the equipment was purchased using non-sponsored funding, has not exceeded the depreciation useful life, and you would like to  include</t>
  </si>
  <si>
    <t>Can I Use Depreciation in the Rate?: If the equipment was purchased with sponsored funding, then equipment depreciation cannot be in the rate. The answer in the drop down box in column Q above would be "No".</t>
  </si>
  <si>
    <t>depreciation in your rate please choose "Yes" in the drop down box in column Q above.</t>
  </si>
  <si>
    <t xml:space="preserve">**Cost Analyst in OSR will use </t>
  </si>
  <si>
    <t xml:space="preserve">provided information to calculate </t>
  </si>
  <si>
    <t>correct annual depreciation amount</t>
  </si>
  <si>
    <t>provided to allocate annual  depreciation</t>
  </si>
  <si>
    <t>amount to each rate.</t>
  </si>
  <si>
    <t>**Cost Analyst in OSR will complete</t>
  </si>
  <si>
    <t>depreciation schedule.</t>
  </si>
  <si>
    <t>Classification                              (fringe benefits will calculate when a selection is made)</t>
  </si>
  <si>
    <t>Total Fringe Benefits from all sources</t>
  </si>
  <si>
    <t>Total Salary and Fringe Benefits Allocated to RSC</t>
  </si>
  <si>
    <t>Salaries, Wages, &amp; Fringe Benefits</t>
  </si>
  <si>
    <t>d.</t>
  </si>
  <si>
    <t>Subsidized Internal Rate (Affiliate Member)</t>
  </si>
  <si>
    <t>for 07/01/17-Until Amended</t>
  </si>
  <si>
    <t>Internal  Breakeven Rate</t>
  </si>
  <si>
    <t>Proposed Internal Breakeven Rate</t>
  </si>
  <si>
    <t>Proposed Subsidized Internal Rate (Affiliate Member)</t>
  </si>
  <si>
    <t>**Cost Analyst in OSR will use percentage(s)</t>
  </si>
  <si>
    <t>Rate 18</t>
  </si>
  <si>
    <t>Rate 19</t>
  </si>
  <si>
    <t>Rate 20</t>
  </si>
  <si>
    <t>Rate 21</t>
  </si>
  <si>
    <t>Rate 22</t>
  </si>
  <si>
    <t>Rate 23</t>
  </si>
  <si>
    <t>Rate 24</t>
  </si>
  <si>
    <t>Rate 25</t>
  </si>
  <si>
    <t>Rate 26</t>
  </si>
  <si>
    <t>Rate 27</t>
  </si>
  <si>
    <t>Rate 28</t>
  </si>
  <si>
    <t>Rate 29</t>
  </si>
  <si>
    <t>Rate 30</t>
  </si>
  <si>
    <t>Annual Operating Level: Internal Customers Only</t>
  </si>
  <si>
    <t>Annual Operating Level: External Customers Only</t>
  </si>
  <si>
    <t>Total Annual Operating Level</t>
  </si>
  <si>
    <r>
      <t>Description of</t>
    </r>
    <r>
      <rPr>
        <b/>
        <sz val="9"/>
        <rFont val="Arial"/>
        <family val="2"/>
      </rPr>
      <t xml:space="preserve"> Member</t>
    </r>
    <r>
      <rPr>
        <sz val="8"/>
        <rFont val="Arial"/>
        <family val="2"/>
      </rPr>
      <t xml:space="preserve"> Subsidy</t>
    </r>
  </si>
  <si>
    <t xml:space="preserve">Member subsidies must be entered manually on the main worksheet as the cells are not linked so that the department can make appropriate calculations for the subsidized rate. </t>
  </si>
  <si>
    <t>For each subsidizing source above, please list the specific person/item being subsidized. Place an X in the subsidizing source column to denote that a person/item is being subsidized. Rate development worksheets will</t>
  </si>
  <si>
    <t xml:space="preserve">be considered incomplete if a subsidy is present, and the reqeusted information is not provided. </t>
  </si>
  <si>
    <t>Person/Item Being Subsidized</t>
  </si>
  <si>
    <t>Subsidizing 
Source</t>
  </si>
  <si>
    <t>Subsidizing
Source</t>
  </si>
  <si>
    <t>Subsidizing Source</t>
  </si>
  <si>
    <t xml:space="preserve">Total Subsidy Provided By Sudsidizing Source </t>
  </si>
  <si>
    <t xml:space="preserve">Please be aware that by completing the tables above the RSC is confirming that the department(s) providing the subsidizing source(s) have agreed to commit the amount indicated to subsidize the operations of the RSC. It is the </t>
  </si>
  <si>
    <t xml:space="preserve">responsibility of the department under which the RSC operates to cover any operating shortfalls resulting from under/over commitment by the subsidizing sources. </t>
  </si>
  <si>
    <t>Member Subsidy</t>
  </si>
  <si>
    <t>e</t>
  </si>
  <si>
    <t>Internal Other Rate (Specific Member Subsidy)</t>
  </si>
  <si>
    <t>Total Subsidy Amount for Member Group Only</t>
  </si>
  <si>
    <t>Member Group Annual Usage (unit of measure)</t>
  </si>
  <si>
    <t>Member Discount Amount</t>
  </si>
  <si>
    <t>Member Group Rate</t>
  </si>
  <si>
    <t>(2% of Original Cost</t>
  </si>
  <si>
    <t>98% of Cost</t>
  </si>
  <si>
    <t>98% of cost for RSC</t>
  </si>
  <si>
    <t>FY 2033</t>
  </si>
  <si>
    <t xml:space="preserve">15 Year </t>
  </si>
  <si>
    <t>FY 2034</t>
  </si>
  <si>
    <t>FY 2035</t>
  </si>
  <si>
    <t>FY 2036</t>
  </si>
  <si>
    <t>FY 2037</t>
  </si>
  <si>
    <t>FY 2038</t>
  </si>
  <si>
    <t>FY 2039</t>
  </si>
  <si>
    <t>FY 2040</t>
  </si>
  <si>
    <t>FRS Account, Name, Chartfield String</t>
  </si>
  <si>
    <t>Security Update 1-11-23</t>
  </si>
  <si>
    <t>PO#</t>
  </si>
  <si>
    <t>Decal Number for Equipment Covered by Contract</t>
  </si>
  <si>
    <t>Date Maintenance Contract Begins</t>
  </si>
  <si>
    <t>Date Maintenance Contract Ends</t>
  </si>
  <si>
    <t>Annual Maintenance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</si>
</sst>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3" formatCode="_(* #,##0.00_);_(* \(#,##0.00\);_(* &quot;-&quot;??_);_(@_)"/>
    <numFmt numFmtId="164" formatCode="_-&quot;$&quot;* #,##0.00_-;\-&quot;$&quot;* #,##0.00_-;_-&quot;$&quot;* &quot;-&quot;??_-;_-@_-"/>
    <numFmt numFmtId="165" formatCode="_-* #,##0.00_-;\-* #,##0.00_-;_-* &quot;-&quot;??_-;_-@_-"/>
    <numFmt numFmtId="166" formatCode="0.0%"/>
    <numFmt numFmtId="167" formatCode="m/d/yyyy;@"/>
    <numFmt numFmtId="168" formatCode="mm/dd/yy;@"/>
    <numFmt numFmtId="169" formatCode="m/d/yy;@"/>
    <numFmt numFmtId="170" formatCode="_-* #,##0_-;\-* #,##0_-;_-* &quot;-&quot;??_-;_-@_-"/>
    <numFmt numFmtId="171" formatCode="_(* #,##0_);_(* \(#,##0\);_(* &quot;-&quot;??_);_(@_)"/>
    <numFmt numFmtId="172" formatCode="0_);\(0\)"/>
  </numFmts>
  <fonts count="30" x14ac:knownFonts="1">
    <font>
      <sz val="10"/>
      <name val="Arial"/>
    </font>
    <font>
      <b/>
      <sz val="10"/>
      <name val="Arial"/>
      <family val="2"/>
    </font>
    <font>
      <sz val="10"/>
      <name val="Arial"/>
      <family val="2"/>
    </font>
    <font>
      <b/>
      <sz val="16"/>
      <name val="Arial"/>
      <family val="2"/>
    </font>
    <font>
      <sz val="16"/>
      <name val="Arial"/>
      <family val="2"/>
    </font>
    <font>
      <sz val="8"/>
      <name val="Arial"/>
      <family val="2"/>
    </font>
    <font>
      <b/>
      <sz val="16"/>
      <name val="Arial"/>
      <family val="2"/>
    </font>
    <font>
      <sz val="7.5"/>
      <name val="Arial"/>
      <family val="2"/>
    </font>
    <font>
      <sz val="10"/>
      <name val="Arial"/>
      <family val="2"/>
    </font>
    <font>
      <b/>
      <sz val="10"/>
      <name val="Arial"/>
      <family val="2"/>
    </font>
    <font>
      <sz val="9"/>
      <name val="Courier New"/>
      <family val="3"/>
    </font>
    <font>
      <sz val="12"/>
      <name val="Arial"/>
      <family val="2"/>
    </font>
    <font>
      <b/>
      <sz val="9"/>
      <name val="Arial"/>
      <family val="2"/>
    </font>
    <font>
      <sz val="8"/>
      <name val="Tahoma"/>
      <family val="2"/>
    </font>
    <font>
      <sz val="8"/>
      <name val="Arial"/>
      <family val="2"/>
    </font>
    <font>
      <sz val="11"/>
      <name val="Arial"/>
      <family val="2"/>
    </font>
    <font>
      <b/>
      <sz val="12"/>
      <name val="Arial"/>
      <family val="2"/>
    </font>
    <font>
      <sz val="9"/>
      <name val="Arial"/>
      <family val="2"/>
    </font>
    <font>
      <sz val="7"/>
      <name val="Arial"/>
      <family val="2"/>
    </font>
    <font>
      <sz val="10"/>
      <name val="Arial"/>
      <family val="2"/>
    </font>
    <font>
      <sz val="11"/>
      <name val="Footlight MT Light"/>
      <family val="1"/>
    </font>
    <font>
      <sz val="10"/>
      <name val="Calibri"/>
      <family val="2"/>
    </font>
    <font>
      <sz val="12"/>
      <name val="Calibri"/>
      <family val="2"/>
    </font>
    <font>
      <sz val="9"/>
      <color rgb="FFFF0000"/>
      <name val="Arial"/>
      <family val="2"/>
    </font>
    <font>
      <b/>
      <sz val="10"/>
      <color rgb="FFFF0000"/>
      <name val="Arial"/>
      <family val="2"/>
    </font>
    <font>
      <sz val="12"/>
      <name val="Calibri"/>
      <family val="2"/>
      <scheme val="minor"/>
    </font>
    <font>
      <sz val="10"/>
      <color rgb="FF000000"/>
      <name val="Arial"/>
      <family val="2"/>
    </font>
    <font>
      <b/>
      <sz val="8"/>
      <name val="Small Fonts"/>
      <family val="2"/>
    </font>
    <font>
      <b/>
      <sz val="9"/>
      <color indexed="81"/>
      <name val="Tahoma"/>
      <family val="2"/>
    </font>
    <font>
      <sz val="9"/>
      <color indexed="81"/>
      <name val="Tahoma"/>
      <family val="2"/>
    </font>
  </fonts>
  <fills count="14">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E6E6E6"/>
        <bgColor indexed="64"/>
      </patternFill>
    </fill>
    <fill>
      <patternFill patternType="solid">
        <fgColor rgb="FFFFFFFF"/>
        <bgColor indexed="64"/>
      </patternFill>
    </fill>
    <fill>
      <patternFill patternType="solid">
        <fgColor rgb="FFE3E3E9"/>
        <bgColor indexed="64"/>
      </patternFill>
    </fill>
    <fill>
      <patternFill patternType="solid">
        <fgColor theme="0"/>
        <bgColor indexed="64"/>
      </patternFill>
    </fill>
    <fill>
      <patternFill patternType="solid">
        <fgColor rgb="FFFFFFCC"/>
        <bgColor indexed="64"/>
      </patternFill>
    </fill>
    <fill>
      <patternFill patternType="solid">
        <fgColor rgb="FFCCECFF"/>
        <bgColor indexed="64"/>
      </patternFill>
    </fill>
    <fill>
      <patternFill patternType="solid">
        <fgColor rgb="FFCCFFCC"/>
        <bgColor indexed="64"/>
      </patternFill>
    </fill>
    <fill>
      <patternFill patternType="solid">
        <fgColor rgb="FFDDDDDD"/>
        <bgColor indexed="64"/>
      </patternFill>
    </fill>
    <fill>
      <patternFill patternType="solid">
        <fgColor rgb="FFFFFF00"/>
        <bgColor indexed="64"/>
      </patternFill>
    </fill>
    <fill>
      <patternFill patternType="solid">
        <fgColor theme="0" tint="-0.1499679555650502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40">
    <xf numFmtId="0" fontId="0" fillId="0" borderId="0"/>
    <xf numFmtId="165" fontId="2" fillId="0" borderId="0" applyFont="0" applyFill="0" applyBorder="0" applyAlignment="0" applyProtection="0"/>
    <xf numFmtId="165"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19" fillId="0" borderId="0" applyFont="0" applyFill="0" applyBorder="0" applyAlignment="0" applyProtection="0"/>
  </cellStyleXfs>
  <cellXfs count="339">
    <xf numFmtId="0" fontId="0" fillId="0" borderId="0" xfId="0"/>
    <xf numFmtId="0" fontId="0" fillId="0" borderId="0" xfId="0" applyAlignment="1">
      <alignment horizontal="centerContinuous"/>
    </xf>
    <xf numFmtId="0" fontId="3" fillId="0" borderId="0" xfId="0" applyFont="1" applyAlignment="1">
      <alignment horizontal="right"/>
    </xf>
    <xf numFmtId="0" fontId="0" fillId="0" borderId="0" xfId="0" applyAlignment="1">
      <alignment horizontal="right"/>
    </xf>
    <xf numFmtId="0" fontId="5" fillId="0" borderId="0" xfId="0" applyFont="1"/>
    <xf numFmtId="0" fontId="5" fillId="0" borderId="0" xfId="0" applyFont="1" applyAlignment="1">
      <alignment horizontal="center"/>
    </xf>
    <xf numFmtId="0" fontId="5" fillId="0" borderId="0" xfId="0" applyFont="1" applyAlignment="1">
      <alignment horizontal="centerContinuous"/>
    </xf>
    <xf numFmtId="0" fontId="5" fillId="0" borderId="1" xfId="0" applyFont="1" applyBorder="1" applyAlignment="1">
      <alignment horizontal="center"/>
    </xf>
    <xf numFmtId="0" fontId="5" fillId="0" borderId="2" xfId="0" applyFont="1" applyBorder="1"/>
    <xf numFmtId="165" fontId="5" fillId="0" borderId="2" xfId="1" applyFont="1" applyBorder="1"/>
    <xf numFmtId="0" fontId="4" fillId="0" borderId="0" xfId="0" applyFont="1"/>
    <xf numFmtId="0" fontId="0" fillId="0" borderId="0" xfId="0" applyAlignment="1">
      <alignment horizontal="left"/>
    </xf>
    <xf numFmtId="0" fontId="5" fillId="0" borderId="0" xfId="0" applyFont="1" applyAlignment="1">
      <alignment horizontal="left"/>
    </xf>
    <xf numFmtId="0" fontId="5" fillId="0" borderId="0" xfId="0" applyFont="1" applyAlignment="1">
      <alignment horizontal="left" vertical="top"/>
    </xf>
    <xf numFmtId="9" fontId="2" fillId="0" borderId="0" xfId="38" applyAlignment="1">
      <alignment horizontal="centerContinuous"/>
    </xf>
    <xf numFmtId="0" fontId="5" fillId="0" borderId="2" xfId="0" applyFont="1" applyBorder="1" applyAlignment="1">
      <alignment horizontal="right"/>
    </xf>
    <xf numFmtId="0" fontId="5" fillId="0" borderId="0" xfId="0" applyFont="1" applyAlignment="1">
      <alignment horizontal="center" wrapText="1"/>
    </xf>
    <xf numFmtId="9" fontId="5" fillId="0" borderId="0" xfId="38" applyFont="1"/>
    <xf numFmtId="9" fontId="5" fillId="0" borderId="2" xfId="38" applyFont="1" applyBorder="1"/>
    <xf numFmtId="0" fontId="6" fillId="0" borderId="0" xfId="0" applyFont="1" applyAlignment="1">
      <alignment horizontal="left" vertical="top"/>
    </xf>
    <xf numFmtId="0" fontId="5" fillId="2" borderId="4" xfId="0" applyFont="1" applyFill="1" applyBorder="1" applyAlignment="1">
      <alignment horizontal="centerContinuous"/>
    </xf>
    <xf numFmtId="0" fontId="5" fillId="2" borderId="3" xfId="0" applyFont="1" applyFill="1" applyBorder="1" applyAlignment="1">
      <alignment horizontal="centerContinuous"/>
    </xf>
    <xf numFmtId="9" fontId="2" fillId="0" borderId="0" xfId="38" applyBorder="1" applyAlignment="1">
      <alignment horizontal="right"/>
    </xf>
    <xf numFmtId="9" fontId="2" fillId="0" borderId="0" xfId="38" applyBorder="1"/>
    <xf numFmtId="9" fontId="2" fillId="0" borderId="0" xfId="38" applyBorder="1" applyAlignment="1">
      <alignment horizontal="centerContinuous"/>
    </xf>
    <xf numFmtId="9" fontId="2" fillId="0" borderId="0" xfId="38"/>
    <xf numFmtId="0" fontId="6" fillId="0" borderId="0" xfId="0" applyFont="1" applyAlignment="1">
      <alignment vertical="top"/>
    </xf>
    <xf numFmtId="0" fontId="7" fillId="0" borderId="0" xfId="0" applyFont="1" applyAlignment="1">
      <alignment horizontal="center"/>
    </xf>
    <xf numFmtId="0" fontId="11" fillId="0" borderId="0" xfId="0" applyFont="1"/>
    <xf numFmtId="0" fontId="0" fillId="0" borderId="4" xfId="0" applyBorder="1"/>
    <xf numFmtId="0" fontId="5" fillId="0" borderId="1" xfId="0" applyFont="1" applyBorder="1" applyAlignment="1">
      <alignment horizontal="center" wrapText="1"/>
    </xf>
    <xf numFmtId="0" fontId="14" fillId="0" borderId="0" xfId="0" applyFont="1" applyAlignment="1">
      <alignment horizontal="right"/>
    </xf>
    <xf numFmtId="0" fontId="14" fillId="0" borderId="0" xfId="0" applyFont="1" applyAlignment="1">
      <alignment horizontal="center" wrapText="1"/>
    </xf>
    <xf numFmtId="166" fontId="9" fillId="0" borderId="2" xfId="0" applyNumberFormat="1" applyFont="1" applyBorder="1"/>
    <xf numFmtId="0" fontId="14" fillId="0" borderId="0" xfId="0" applyFont="1" applyAlignment="1">
      <alignment horizontal="center"/>
    </xf>
    <xf numFmtId="0" fontId="3" fillId="0" borderId="0" xfId="0" applyFont="1"/>
    <xf numFmtId="40" fontId="14" fillId="0" borderId="0" xfId="0" applyNumberFormat="1" applyFont="1"/>
    <xf numFmtId="165" fontId="9" fillId="0" borderId="0" xfId="0" applyNumberFormat="1" applyFont="1"/>
    <xf numFmtId="0" fontId="0" fillId="0" borderId="1" xfId="0" applyBorder="1"/>
    <xf numFmtId="0" fontId="0" fillId="0" borderId="7" xfId="0" applyBorder="1"/>
    <xf numFmtId="0" fontId="14" fillId="0" borderId="0" xfId="0" applyFont="1"/>
    <xf numFmtId="165" fontId="8" fillId="0" borderId="0" xfId="1" applyFont="1" applyAlignment="1">
      <alignment horizontal="left"/>
    </xf>
    <xf numFmtId="165" fontId="8" fillId="0" borderId="0" xfId="1" applyFont="1"/>
    <xf numFmtId="165" fontId="8" fillId="0" borderId="0" xfId="1" applyFont="1" applyAlignment="1">
      <alignment horizontal="right"/>
    </xf>
    <xf numFmtId="0" fontId="8" fillId="0" borderId="0" xfId="0" applyFont="1"/>
    <xf numFmtId="165" fontId="8" fillId="0" borderId="0" xfId="1" applyFont="1" applyAlignment="1">
      <alignment horizontal="centerContinuous"/>
    </xf>
    <xf numFmtId="165" fontId="9" fillId="0" borderId="0" xfId="1" applyFont="1" applyAlignment="1">
      <alignment horizontal="left"/>
    </xf>
    <xf numFmtId="165" fontId="12" fillId="0" borderId="0" xfId="1" applyFont="1" applyAlignment="1">
      <alignment horizontal="left"/>
    </xf>
    <xf numFmtId="165" fontId="17" fillId="0" borderId="0" xfId="1" applyFont="1"/>
    <xf numFmtId="165" fontId="17" fillId="0" borderId="0" xfId="1" applyFont="1" applyAlignment="1">
      <alignment horizontal="left"/>
    </xf>
    <xf numFmtId="165" fontId="8" fillId="0" borderId="0" xfId="1" applyFont="1" applyBorder="1"/>
    <xf numFmtId="165" fontId="8" fillId="0" borderId="1" xfId="1" applyFont="1" applyBorder="1"/>
    <xf numFmtId="165" fontId="17" fillId="0" borderId="0" xfId="1" applyFont="1" applyBorder="1"/>
    <xf numFmtId="165" fontId="17" fillId="0" borderId="0" xfId="1" quotePrefix="1" applyFont="1"/>
    <xf numFmtId="165" fontId="12" fillId="0" borderId="0" xfId="1" applyFont="1"/>
    <xf numFmtId="165" fontId="17" fillId="0" borderId="0" xfId="1" applyFont="1" applyAlignment="1"/>
    <xf numFmtId="165" fontId="8" fillId="0" borderId="1" xfId="1" applyFont="1" applyBorder="1" applyAlignment="1">
      <alignment horizontal="center"/>
    </xf>
    <xf numFmtId="165" fontId="8" fillId="0" borderId="0" xfId="1" applyFont="1" applyBorder="1" applyAlignment="1">
      <alignment horizontal="center"/>
    </xf>
    <xf numFmtId="165" fontId="2" fillId="0" borderId="1" xfId="1" applyFont="1" applyBorder="1" applyAlignment="1">
      <alignment horizontal="center"/>
    </xf>
    <xf numFmtId="165" fontId="2" fillId="0" borderId="1" xfId="1" applyFont="1" applyBorder="1"/>
    <xf numFmtId="165" fontId="2" fillId="0" borderId="0" xfId="1" applyFont="1" applyBorder="1" applyAlignment="1">
      <alignment horizontal="center"/>
    </xf>
    <xf numFmtId="165" fontId="8" fillId="0" borderId="0" xfId="1" applyFont="1" applyFill="1"/>
    <xf numFmtId="165" fontId="8" fillId="0" borderId="0" xfId="1" applyFont="1" applyFill="1" applyAlignment="1">
      <alignment horizontal="center"/>
    </xf>
    <xf numFmtId="9" fontId="5" fillId="0" borderId="2" xfId="38" applyFont="1" applyFill="1" applyBorder="1"/>
    <xf numFmtId="0" fontId="5" fillId="3" borderId="3" xfId="0" applyFont="1" applyFill="1" applyBorder="1" applyAlignment="1">
      <alignment horizontal="centerContinuous"/>
    </xf>
    <xf numFmtId="0" fontId="5" fillId="3" borderId="4" xfId="0" applyFont="1" applyFill="1" applyBorder="1" applyAlignment="1">
      <alignment horizontal="centerContinuous"/>
    </xf>
    <xf numFmtId="165" fontId="8" fillId="0" borderId="0" xfId="1" applyFont="1" applyFill="1" applyBorder="1"/>
    <xf numFmtId="165" fontId="8" fillId="4" borderId="1" xfId="1" applyFont="1" applyFill="1" applyBorder="1"/>
    <xf numFmtId="165" fontId="8" fillId="4" borderId="8" xfId="1" applyFont="1" applyFill="1" applyBorder="1"/>
    <xf numFmtId="165" fontId="8" fillId="4" borderId="0" xfId="1" applyFont="1" applyFill="1" applyBorder="1"/>
    <xf numFmtId="0" fontId="0" fillId="4" borderId="0" xfId="0" applyFill="1"/>
    <xf numFmtId="9" fontId="5" fillId="4" borderId="3" xfId="38" applyFont="1" applyFill="1" applyBorder="1" applyAlignment="1">
      <alignment horizontal="center"/>
    </xf>
    <xf numFmtId="0" fontId="5" fillId="4" borderId="2" xfId="0" applyFont="1" applyFill="1" applyBorder="1" applyAlignment="1">
      <alignment horizontal="center"/>
    </xf>
    <xf numFmtId="165" fontId="5" fillId="4" borderId="2" xfId="1" applyFont="1" applyFill="1" applyBorder="1"/>
    <xf numFmtId="0" fontId="5" fillId="4" borderId="4" xfId="0" applyFont="1" applyFill="1" applyBorder="1" applyAlignment="1">
      <alignment horizontal="center"/>
    </xf>
    <xf numFmtId="166" fontId="18" fillId="4" borderId="2" xfId="1" applyNumberFormat="1" applyFont="1" applyFill="1" applyBorder="1"/>
    <xf numFmtId="0" fontId="5" fillId="4" borderId="9" xfId="0" applyFont="1" applyFill="1" applyBorder="1" applyAlignment="1">
      <alignment horizontal="center"/>
    </xf>
    <xf numFmtId="0" fontId="0" fillId="4" borderId="9" xfId="0" applyFill="1" applyBorder="1" applyAlignment="1">
      <alignment horizontal="center"/>
    </xf>
    <xf numFmtId="9" fontId="5" fillId="4" borderId="2" xfId="38" applyFont="1" applyFill="1" applyBorder="1"/>
    <xf numFmtId="166" fontId="5" fillId="4" borderId="2" xfId="1" applyNumberFormat="1" applyFont="1" applyFill="1" applyBorder="1"/>
    <xf numFmtId="0" fontId="5" fillId="4" borderId="2" xfId="0" applyFont="1" applyFill="1" applyBorder="1"/>
    <xf numFmtId="165" fontId="5" fillId="4" borderId="3" xfId="1" applyFont="1" applyFill="1" applyBorder="1"/>
    <xf numFmtId="0" fontId="5" fillId="4" borderId="2" xfId="0" applyFont="1" applyFill="1" applyBorder="1" applyAlignment="1">
      <alignment horizontal="left"/>
    </xf>
    <xf numFmtId="9" fontId="5" fillId="4" borderId="2" xfId="38" applyFont="1" applyFill="1" applyBorder="1" applyAlignment="1">
      <alignment horizontal="center"/>
    </xf>
    <xf numFmtId="165" fontId="9" fillId="4" borderId="2" xfId="0" applyNumberFormat="1" applyFont="1" applyFill="1" applyBorder="1"/>
    <xf numFmtId="165" fontId="17" fillId="5" borderId="0" xfId="1" applyFont="1" applyFill="1"/>
    <xf numFmtId="165" fontId="8" fillId="5" borderId="0" xfId="1" applyFont="1" applyFill="1"/>
    <xf numFmtId="0" fontId="2" fillId="0" borderId="0" xfId="0" applyFont="1"/>
    <xf numFmtId="14" fontId="0" fillId="0" borderId="0" xfId="0" applyNumberFormat="1"/>
    <xf numFmtId="14" fontId="5" fillId="0" borderId="0" xfId="8" applyNumberFormat="1" applyFont="1" applyAlignment="1">
      <alignment horizontal="center"/>
    </xf>
    <xf numFmtId="14" fontId="2" fillId="0" borderId="0" xfId="8" applyNumberFormat="1"/>
    <xf numFmtId="0" fontId="2" fillId="0" borderId="0" xfId="8"/>
    <xf numFmtId="0" fontId="2" fillId="0" borderId="0" xfId="8" applyAlignment="1">
      <alignment horizontal="right"/>
    </xf>
    <xf numFmtId="0" fontId="5" fillId="0" borderId="0" xfId="8" applyFont="1" applyAlignment="1">
      <alignment horizontal="center"/>
    </xf>
    <xf numFmtId="0" fontId="7" fillId="0" borderId="0" xfId="8" applyFont="1" applyAlignment="1">
      <alignment horizontal="center"/>
    </xf>
    <xf numFmtId="0" fontId="3" fillId="0" borderId="0" xfId="8" applyFont="1"/>
    <xf numFmtId="0" fontId="2" fillId="0" borderId="0" xfId="8" applyAlignment="1">
      <alignment horizontal="center"/>
    </xf>
    <xf numFmtId="9" fontId="2" fillId="0" borderId="0" xfId="38" applyBorder="1" applyAlignment="1">
      <alignment horizontal="center"/>
    </xf>
    <xf numFmtId="165" fontId="2" fillId="0" borderId="0" xfId="1" applyFont="1" applyBorder="1" applyAlignment="1">
      <alignment horizontal="right"/>
    </xf>
    <xf numFmtId="165" fontId="5" fillId="0" borderId="0" xfId="1" applyFont="1" applyAlignment="1">
      <alignment horizontal="center" wrapText="1"/>
    </xf>
    <xf numFmtId="165" fontId="7" fillId="0" borderId="0" xfId="1" applyFont="1" applyAlignment="1">
      <alignment horizontal="center"/>
    </xf>
    <xf numFmtId="165" fontId="5" fillId="6" borderId="2" xfId="1" applyFont="1" applyFill="1" applyBorder="1" applyAlignment="1">
      <alignment horizontal="left"/>
    </xf>
    <xf numFmtId="165" fontId="23" fillId="0" borderId="0" xfId="1" applyFont="1"/>
    <xf numFmtId="165" fontId="8" fillId="0" borderId="6" xfId="1" applyFont="1" applyBorder="1"/>
    <xf numFmtId="165" fontId="17" fillId="0" borderId="0" xfId="1" applyFont="1" applyFill="1"/>
    <xf numFmtId="40" fontId="14" fillId="7" borderId="0" xfId="0" applyNumberFormat="1" applyFont="1" applyFill="1"/>
    <xf numFmtId="0" fontId="0" fillId="7" borderId="0" xfId="0" applyFill="1"/>
    <xf numFmtId="0" fontId="24" fillId="0" borderId="0" xfId="1" applyNumberFormat="1" applyFont="1"/>
    <xf numFmtId="0" fontId="20" fillId="0" borderId="0" xfId="8" applyFont="1" applyAlignment="1">
      <alignment horizontal="center"/>
    </xf>
    <xf numFmtId="0" fontId="7" fillId="8" borderId="0" xfId="8" applyFont="1" applyFill="1" applyAlignment="1">
      <alignment horizontal="center"/>
    </xf>
    <xf numFmtId="0" fontId="5" fillId="6" borderId="2" xfId="8" applyFont="1" applyFill="1" applyBorder="1" applyAlignment="1">
      <alignment horizontal="left" wrapText="1"/>
    </xf>
    <xf numFmtId="4" fontId="5" fillId="6" borderId="2" xfId="8" applyNumberFormat="1" applyFont="1" applyFill="1" applyBorder="1" applyAlignment="1">
      <alignment horizontal="center"/>
    </xf>
    <xf numFmtId="0" fontId="20" fillId="8" borderId="0" xfId="8" applyFont="1" applyFill="1" applyAlignment="1">
      <alignment horizontal="center"/>
    </xf>
    <xf numFmtId="0" fontId="2" fillId="8" borderId="0" xfId="8" applyFill="1" applyAlignment="1">
      <alignment horizontal="center"/>
    </xf>
    <xf numFmtId="0" fontId="20" fillId="9" borderId="0" xfId="8" applyFont="1" applyFill="1" applyAlignment="1">
      <alignment horizontal="center"/>
    </xf>
    <xf numFmtId="0" fontId="7" fillId="9" borderId="0" xfId="8" applyFont="1" applyFill="1" applyAlignment="1">
      <alignment horizontal="center"/>
    </xf>
    <xf numFmtId="0" fontId="2" fillId="9" borderId="0" xfId="8" applyFill="1" applyAlignment="1">
      <alignment horizontal="center"/>
    </xf>
    <xf numFmtId="14" fontId="2" fillId="0" borderId="0" xfId="8" applyNumberFormat="1" applyAlignment="1">
      <alignment horizontal="center"/>
    </xf>
    <xf numFmtId="4" fontId="5" fillId="0" borderId="2" xfId="1" applyNumberFormat="1" applyFont="1" applyBorder="1" applyAlignment="1">
      <alignment horizontal="center"/>
    </xf>
    <xf numFmtId="4" fontId="5" fillId="0" borderId="2" xfId="1" applyNumberFormat="1" applyFont="1" applyFill="1" applyBorder="1" applyAlignment="1">
      <alignment horizontal="center"/>
    </xf>
    <xf numFmtId="4" fontId="5" fillId="8" borderId="2" xfId="1" applyNumberFormat="1" applyFont="1" applyFill="1" applyBorder="1" applyAlignment="1">
      <alignment horizontal="center"/>
    </xf>
    <xf numFmtId="4" fontId="2" fillId="0" borderId="0" xfId="8" applyNumberFormat="1"/>
    <xf numFmtId="4" fontId="5" fillId="0" borderId="2" xfId="8" applyNumberFormat="1" applyFont="1" applyBorder="1"/>
    <xf numFmtId="4" fontId="5" fillId="0" borderId="0" xfId="0" applyNumberFormat="1" applyFont="1"/>
    <xf numFmtId="4" fontId="0" fillId="0" borderId="0" xfId="0" applyNumberFormat="1"/>
    <xf numFmtId="4" fontId="5" fillId="0" borderId="2" xfId="8" applyNumberFormat="1" applyFont="1" applyBorder="1" applyAlignment="1">
      <alignment horizontal="center"/>
    </xf>
    <xf numFmtId="4" fontId="2" fillId="0" borderId="0" xfId="0" applyNumberFormat="1" applyFont="1" applyAlignment="1">
      <alignment horizontal="center"/>
    </xf>
    <xf numFmtId="4" fontId="0" fillId="0" borderId="0" xfId="0" applyNumberFormat="1" applyAlignment="1">
      <alignment horizontal="center"/>
    </xf>
    <xf numFmtId="168" fontId="0" fillId="0" borderId="0" xfId="0" applyNumberFormat="1" applyAlignment="1">
      <alignment horizontal="center"/>
    </xf>
    <xf numFmtId="4" fontId="14" fillId="4" borderId="2" xfId="0" applyNumberFormat="1" applyFont="1" applyFill="1" applyBorder="1"/>
    <xf numFmtId="0" fontId="20" fillId="10" borderId="0" xfId="8" applyFont="1" applyFill="1" applyAlignment="1">
      <alignment horizontal="center"/>
    </xf>
    <xf numFmtId="0" fontId="7" fillId="10" borderId="0" xfId="8" applyFont="1" applyFill="1" applyAlignment="1">
      <alignment horizontal="center"/>
    </xf>
    <xf numFmtId="0" fontId="2" fillId="10" borderId="0" xfId="8" applyFill="1" applyAlignment="1">
      <alignment horizontal="center"/>
    </xf>
    <xf numFmtId="165" fontId="5" fillId="11" borderId="2" xfId="1" applyFont="1" applyFill="1" applyBorder="1"/>
    <xf numFmtId="40" fontId="22" fillId="0" borderId="0" xfId="0" applyNumberFormat="1" applyFont="1"/>
    <xf numFmtId="40" fontId="25" fillId="0" borderId="0" xfId="0" applyNumberFormat="1" applyFont="1"/>
    <xf numFmtId="0" fontId="3" fillId="0" borderId="0" xfId="0" applyFont="1" applyAlignment="1">
      <alignment vertical="top"/>
    </xf>
    <xf numFmtId="1" fontId="5" fillId="4" borderId="2" xfId="0" applyNumberFormat="1" applyFont="1" applyFill="1" applyBorder="1" applyAlignment="1">
      <alignment horizontal="left"/>
    </xf>
    <xf numFmtId="0" fontId="5" fillId="0" borderId="0" xfId="8" applyFont="1" applyAlignment="1">
      <alignment horizontal="center" wrapText="1"/>
    </xf>
    <xf numFmtId="49" fontId="5" fillId="4" borderId="2" xfId="0" applyNumberFormat="1" applyFont="1" applyFill="1" applyBorder="1" applyAlignment="1">
      <alignment horizontal="left"/>
    </xf>
    <xf numFmtId="0" fontId="2" fillId="12" borderId="0" xfId="0" applyFont="1" applyFill="1"/>
    <xf numFmtId="0" fontId="5" fillId="0" borderId="11" xfId="0" applyFont="1" applyBorder="1" applyAlignment="1">
      <alignment wrapText="1"/>
    </xf>
    <xf numFmtId="0" fontId="2" fillId="0" borderId="9" xfId="0" applyFont="1" applyBorder="1" applyAlignment="1">
      <alignment wrapText="1"/>
    </xf>
    <xf numFmtId="165" fontId="2" fillId="0" borderId="1" xfId="1" applyFont="1" applyBorder="1" applyAlignment="1" applyProtection="1">
      <alignment horizontal="center" wrapText="1"/>
      <protection locked="0"/>
    </xf>
    <xf numFmtId="0" fontId="0" fillId="0" borderId="0" xfId="0" applyProtection="1">
      <protection locked="0"/>
    </xf>
    <xf numFmtId="0" fontId="2" fillId="0" borderId="6" xfId="1" applyNumberFormat="1" applyFont="1" applyFill="1" applyBorder="1" applyProtection="1">
      <protection locked="0"/>
    </xf>
    <xf numFmtId="0" fontId="0" fillId="0" borderId="6" xfId="1" applyNumberFormat="1" applyFont="1" applyFill="1" applyBorder="1" applyProtection="1">
      <protection locked="0"/>
    </xf>
    <xf numFmtId="165" fontId="8" fillId="0" borderId="1" xfId="1" applyFont="1" applyBorder="1" applyProtection="1">
      <protection locked="0"/>
    </xf>
    <xf numFmtId="165" fontId="8" fillId="0" borderId="1" xfId="1" applyFont="1" applyFill="1" applyBorder="1" applyProtection="1">
      <protection locked="0"/>
    </xf>
    <xf numFmtId="0" fontId="5" fillId="0" borderId="2" xfId="0" applyFont="1" applyBorder="1" applyProtection="1">
      <protection locked="0"/>
    </xf>
    <xf numFmtId="10" fontId="5" fillId="0" borderId="2" xfId="2" applyNumberFormat="1" applyFont="1" applyFill="1" applyBorder="1" applyProtection="1">
      <protection locked="0"/>
    </xf>
    <xf numFmtId="9" fontId="5" fillId="0" borderId="2" xfId="38" applyFont="1" applyBorder="1" applyProtection="1">
      <protection locked="0"/>
    </xf>
    <xf numFmtId="9" fontId="5" fillId="0" borderId="2" xfId="38" applyFont="1" applyFill="1" applyBorder="1" applyProtection="1">
      <protection locked="0"/>
    </xf>
    <xf numFmtId="0" fontId="0" fillId="0" borderId="0" xfId="0" applyAlignment="1" applyProtection="1">
      <alignment horizontal="left"/>
      <protection locked="0"/>
    </xf>
    <xf numFmtId="165" fontId="17" fillId="0" borderId="2" xfId="1" applyFont="1" applyFill="1" applyBorder="1" applyProtection="1">
      <protection locked="0"/>
    </xf>
    <xf numFmtId="9" fontId="5" fillId="0" borderId="3" xfId="38" applyFont="1" applyBorder="1" applyAlignment="1" applyProtection="1">
      <alignment horizontal="center"/>
      <protection locked="0"/>
    </xf>
    <xf numFmtId="9" fontId="5" fillId="0" borderId="2" xfId="0" applyNumberFormat="1" applyFont="1" applyBorder="1" applyProtection="1">
      <protection locked="0"/>
    </xf>
    <xf numFmtId="9" fontId="5" fillId="0" borderId="10" xfId="0" applyNumberFormat="1" applyFont="1" applyBorder="1" applyProtection="1">
      <protection locked="0"/>
    </xf>
    <xf numFmtId="165" fontId="5" fillId="0" borderId="2" xfId="1" applyFont="1" applyBorder="1" applyProtection="1">
      <protection locked="0"/>
    </xf>
    <xf numFmtId="9" fontId="5" fillId="0" borderId="3" xfId="38" applyFont="1" applyFill="1" applyBorder="1" applyAlignment="1" applyProtection="1">
      <alignment horizontal="center"/>
      <protection locked="0"/>
    </xf>
    <xf numFmtId="165" fontId="5" fillId="7" borderId="2" xfId="1" applyFont="1" applyFill="1" applyBorder="1" applyProtection="1">
      <protection locked="0"/>
    </xf>
    <xf numFmtId="166" fontId="5" fillId="0" borderId="2" xfId="1" applyNumberFormat="1" applyFont="1" applyBorder="1" applyProtection="1">
      <protection locked="0"/>
    </xf>
    <xf numFmtId="39" fontId="0" fillId="0" borderId="0" xfId="0" applyNumberFormat="1" applyProtection="1">
      <protection locked="0"/>
    </xf>
    <xf numFmtId="0" fontId="2" fillId="0" borderId="0" xfId="0" applyFont="1" applyProtection="1">
      <protection locked="0"/>
    </xf>
    <xf numFmtId="0" fontId="1" fillId="0" borderId="0" xfId="0" applyFont="1" applyProtection="1">
      <protection locked="0"/>
    </xf>
    <xf numFmtId="39" fontId="1" fillId="0" borderId="0" xfId="0" applyNumberFormat="1" applyFont="1" applyProtection="1">
      <protection locked="0"/>
    </xf>
    <xf numFmtId="0" fontId="21" fillId="0" borderId="0" xfId="0" applyFont="1" applyProtection="1">
      <protection locked="0"/>
    </xf>
    <xf numFmtId="0" fontId="0" fillId="0" borderId="0" xfId="0" quotePrefix="1" applyAlignment="1" applyProtection="1">
      <alignment horizontal="left"/>
      <protection locked="0"/>
    </xf>
    <xf numFmtId="9" fontId="2" fillId="0" borderId="0" xfId="38" applyProtection="1">
      <protection locked="0"/>
    </xf>
    <xf numFmtId="9" fontId="5" fillId="0" borderId="4" xfId="0" applyNumberFormat="1" applyFont="1" applyBorder="1" applyProtection="1">
      <protection locked="0"/>
    </xf>
    <xf numFmtId="9" fontId="5" fillId="0" borderId="3" xfId="38" applyFont="1" applyFill="1" applyBorder="1" applyAlignment="1" applyProtection="1">
      <alignment horizontal="right"/>
      <protection locked="0"/>
    </xf>
    <xf numFmtId="167" fontId="0" fillId="0" borderId="0" xfId="0" applyNumberFormat="1" applyAlignment="1">
      <alignment horizontal="left"/>
    </xf>
    <xf numFmtId="4" fontId="5" fillId="0" borderId="0" xfId="8" applyNumberFormat="1" applyFont="1"/>
    <xf numFmtId="39" fontId="0" fillId="0" borderId="0" xfId="0" applyNumberFormat="1"/>
    <xf numFmtId="0" fontId="10" fillId="0" borderId="0" xfId="0" applyFont="1" applyAlignment="1">
      <alignment horizontal="right"/>
    </xf>
    <xf numFmtId="0" fontId="2" fillId="0" borderId="0" xfId="0" applyFont="1" applyAlignment="1">
      <alignment horizontal="left"/>
    </xf>
    <xf numFmtId="0" fontId="9" fillId="0" borderId="5" xfId="0" applyFont="1" applyBorder="1" applyAlignment="1">
      <alignment horizontal="left"/>
    </xf>
    <xf numFmtId="0" fontId="1" fillId="0" borderId="0" xfId="0" applyFont="1"/>
    <xf numFmtId="39" fontId="1" fillId="0" borderId="0" xfId="0" applyNumberFormat="1" applyFont="1"/>
    <xf numFmtId="9" fontId="5" fillId="0" borderId="2" xfId="38" applyFont="1" applyBorder="1" applyProtection="1"/>
    <xf numFmtId="9" fontId="5" fillId="0" borderId="2" xfId="38" applyFont="1" applyFill="1" applyBorder="1" applyProtection="1"/>
    <xf numFmtId="166" fontId="5" fillId="4" borderId="3" xfId="38" applyNumberFormat="1" applyFont="1" applyFill="1" applyBorder="1" applyAlignment="1" applyProtection="1">
      <alignment horizontal="center"/>
    </xf>
    <xf numFmtId="9" fontId="5" fillId="4" borderId="3" xfId="38" applyFont="1" applyFill="1" applyBorder="1" applyAlignment="1" applyProtection="1">
      <alignment horizontal="center"/>
    </xf>
    <xf numFmtId="165" fontId="5" fillId="4" borderId="2" xfId="1" applyFont="1" applyFill="1" applyBorder="1" applyProtection="1"/>
    <xf numFmtId="165" fontId="8" fillId="0" borderId="0" xfId="1" applyFont="1" applyProtection="1"/>
    <xf numFmtId="165" fontId="8" fillId="0" borderId="0" xfId="1" applyFont="1" applyBorder="1" applyProtection="1"/>
    <xf numFmtId="165" fontId="0" fillId="0" borderId="0" xfId="1" applyFont="1" applyProtection="1"/>
    <xf numFmtId="0" fontId="24" fillId="0" borderId="0" xfId="0" applyFont="1"/>
    <xf numFmtId="165" fontId="8" fillId="0" borderId="0" xfId="1" applyFont="1" applyBorder="1" applyAlignment="1" applyProtection="1">
      <alignment horizontal="center" wrapText="1"/>
    </xf>
    <xf numFmtId="165" fontId="8" fillId="0" borderId="0" xfId="1" applyFont="1" applyFill="1" applyProtection="1"/>
    <xf numFmtId="165" fontId="8" fillId="0" borderId="0" xfId="1" applyFont="1" applyFill="1" applyBorder="1" applyProtection="1"/>
    <xf numFmtId="0" fontId="5" fillId="0" borderId="2" xfId="0" applyFont="1" applyBorder="1" applyAlignment="1" applyProtection="1">
      <alignment wrapText="1"/>
      <protection locked="0"/>
    </xf>
    <xf numFmtId="0" fontId="17" fillId="0" borderId="2" xfId="5" applyFont="1" applyBorder="1" applyAlignment="1" applyProtection="1">
      <alignment wrapText="1"/>
      <protection locked="0"/>
    </xf>
    <xf numFmtId="0" fontId="7" fillId="0" borderId="2" xfId="5" applyFont="1" applyBorder="1" applyAlignment="1" applyProtection="1">
      <alignment wrapText="1"/>
      <protection locked="0"/>
    </xf>
    <xf numFmtId="0" fontId="7" fillId="0" borderId="2" xfId="0" applyFont="1" applyBorder="1" applyAlignment="1" applyProtection="1">
      <alignment wrapText="1"/>
      <protection locked="0"/>
    </xf>
    <xf numFmtId="40" fontId="22" fillId="12" borderId="0" xfId="0" applyNumberFormat="1" applyFont="1" applyFill="1"/>
    <xf numFmtId="0" fontId="0" fillId="12" borderId="0" xfId="0" applyFill="1"/>
    <xf numFmtId="40" fontId="22" fillId="0" borderId="0" xfId="0" applyNumberFormat="1" applyFont="1" applyProtection="1">
      <protection locked="0"/>
    </xf>
    <xf numFmtId="0" fontId="5" fillId="0" borderId="2" xfId="0" applyFont="1" applyBorder="1" applyAlignment="1" applyProtection="1">
      <alignment horizontal="left" wrapText="1"/>
      <protection locked="0"/>
    </xf>
    <xf numFmtId="0" fontId="5" fillId="0" borderId="2" xfId="5" applyFont="1" applyBorder="1" applyAlignment="1" applyProtection="1">
      <alignment wrapText="1"/>
      <protection locked="0"/>
    </xf>
    <xf numFmtId="165" fontId="2" fillId="0" borderId="0" xfId="1" applyFont="1"/>
    <xf numFmtId="1" fontId="5" fillId="0" borderId="2" xfId="0" applyNumberFormat="1" applyFont="1" applyBorder="1" applyAlignment="1" applyProtection="1">
      <alignment horizontal="left" wrapText="1"/>
      <protection locked="0"/>
    </xf>
    <xf numFmtId="49" fontId="5" fillId="0" borderId="2" xfId="0" applyNumberFormat="1" applyFont="1" applyBorder="1" applyAlignment="1" applyProtection="1">
      <alignment horizontal="left" wrapText="1"/>
      <protection locked="0"/>
    </xf>
    <xf numFmtId="165" fontId="5" fillId="0" borderId="2" xfId="2" applyFont="1" applyBorder="1" applyAlignment="1" applyProtection="1">
      <alignment wrapText="1"/>
      <protection locked="0"/>
    </xf>
    <xf numFmtId="164" fontId="17" fillId="0" borderId="2" xfId="3" applyFont="1" applyFill="1" applyBorder="1" applyAlignment="1" applyProtection="1">
      <alignment wrapText="1"/>
      <protection locked="0"/>
    </xf>
    <xf numFmtId="164" fontId="17" fillId="0" borderId="2" xfId="3" applyFont="1" applyBorder="1" applyAlignment="1" applyProtection="1">
      <alignment wrapText="1"/>
      <protection locked="0"/>
    </xf>
    <xf numFmtId="0" fontId="5" fillId="0" borderId="2" xfId="5" applyFont="1" applyBorder="1" applyAlignment="1" applyProtection="1">
      <alignment horizontal="left" wrapText="1"/>
      <protection locked="0"/>
    </xf>
    <xf numFmtId="0" fontId="5" fillId="4" borderId="2" xfId="0" applyFont="1" applyFill="1" applyBorder="1" applyAlignment="1">
      <alignment horizontal="left" wrapText="1"/>
    </xf>
    <xf numFmtId="14" fontId="5" fillId="6" borderId="2" xfId="8" applyNumberFormat="1" applyFont="1" applyFill="1" applyBorder="1" applyAlignment="1">
      <alignment horizontal="left" wrapText="1"/>
    </xf>
    <xf numFmtId="0" fontId="5" fillId="0" borderId="10" xfId="0" applyFont="1" applyBorder="1" applyAlignment="1">
      <alignment horizontal="right"/>
    </xf>
    <xf numFmtId="165" fontId="5" fillId="4" borderId="10" xfId="1" applyFont="1" applyFill="1" applyBorder="1"/>
    <xf numFmtId="0" fontId="5" fillId="6" borderId="12" xfId="8" applyFont="1" applyFill="1" applyBorder="1" applyAlignment="1">
      <alignment horizontal="left" wrapText="1"/>
    </xf>
    <xf numFmtId="14" fontId="5" fillId="6" borderId="12" xfId="8" applyNumberFormat="1" applyFont="1" applyFill="1" applyBorder="1" applyAlignment="1">
      <alignment horizontal="left" wrapText="1"/>
    </xf>
    <xf numFmtId="4" fontId="5" fillId="6" borderId="12" xfId="8" applyNumberFormat="1" applyFont="1" applyFill="1" applyBorder="1" applyAlignment="1">
      <alignment horizontal="center"/>
    </xf>
    <xf numFmtId="165" fontId="5" fillId="6" borderId="12" xfId="1" applyFont="1" applyFill="1" applyBorder="1" applyAlignment="1">
      <alignment horizontal="left"/>
    </xf>
    <xf numFmtId="4" fontId="5" fillId="0" borderId="12" xfId="1" applyNumberFormat="1" applyFont="1" applyBorder="1" applyAlignment="1">
      <alignment horizontal="center"/>
    </xf>
    <xf numFmtId="4" fontId="5" fillId="0" borderId="12" xfId="1" applyNumberFormat="1" applyFont="1" applyFill="1" applyBorder="1" applyAlignment="1">
      <alignment horizontal="center"/>
    </xf>
    <xf numFmtId="0" fontId="2" fillId="0" borderId="0" xfId="1" applyNumberFormat="1" applyFont="1" applyFill="1" applyBorder="1" applyProtection="1">
      <protection locked="0"/>
    </xf>
    <xf numFmtId="0" fontId="0" fillId="0" borderId="0" xfId="1" applyNumberFormat="1" applyFont="1" applyFill="1" applyBorder="1" applyProtection="1">
      <protection locked="0"/>
    </xf>
    <xf numFmtId="165" fontId="8" fillId="0" borderId="1" xfId="1" applyFont="1" applyFill="1" applyBorder="1"/>
    <xf numFmtId="43" fontId="8" fillId="0" borderId="0" xfId="1" applyNumberFormat="1" applyFont="1" applyBorder="1" applyProtection="1">
      <protection locked="0"/>
    </xf>
    <xf numFmtId="165" fontId="8" fillId="7" borderId="0" xfId="1" applyFont="1" applyFill="1" applyBorder="1"/>
    <xf numFmtId="165" fontId="8" fillId="7" borderId="0" xfId="1" applyFont="1" applyFill="1" applyProtection="1"/>
    <xf numFmtId="43" fontId="8" fillId="7" borderId="0" xfId="1" applyNumberFormat="1" applyFont="1" applyFill="1" applyBorder="1" applyProtection="1">
      <protection locked="0"/>
    </xf>
    <xf numFmtId="165" fontId="8" fillId="7" borderId="0" xfId="1" applyFont="1" applyFill="1" applyBorder="1" applyProtection="1"/>
    <xf numFmtId="0" fontId="5" fillId="0" borderId="0" xfId="0" applyFont="1" applyAlignment="1">
      <alignment horizontal="right"/>
    </xf>
    <xf numFmtId="165" fontId="5" fillId="0" borderId="0" xfId="1" applyFont="1" applyFill="1" applyBorder="1" applyProtection="1"/>
    <xf numFmtId="9" fontId="5" fillId="0" borderId="0" xfId="38" applyFont="1" applyFill="1" applyBorder="1" applyProtection="1"/>
    <xf numFmtId="0" fontId="5" fillId="0" borderId="0" xfId="0" applyFont="1" applyAlignment="1">
      <alignment horizontal="left" wrapText="1"/>
    </xf>
    <xf numFmtId="9" fontId="5" fillId="4" borderId="3" xfId="38" applyFont="1" applyFill="1" applyBorder="1" applyAlignment="1" applyProtection="1">
      <alignment horizontal="right"/>
    </xf>
    <xf numFmtId="0" fontId="2" fillId="12" borderId="0" xfId="0" applyFont="1" applyFill="1" applyAlignment="1">
      <alignment horizontal="left"/>
    </xf>
    <xf numFmtId="0" fontId="0" fillId="12" borderId="0" xfId="0" applyFill="1" applyAlignment="1">
      <alignment horizontal="left"/>
    </xf>
    <xf numFmtId="0" fontId="5" fillId="12" borderId="0" xfId="0" applyFont="1" applyFill="1" applyAlignment="1">
      <alignment horizontal="right"/>
    </xf>
    <xf numFmtId="165" fontId="5" fillId="12" borderId="0" xfId="1" applyFont="1" applyFill="1" applyBorder="1" applyProtection="1"/>
    <xf numFmtId="9" fontId="5" fillId="12" borderId="0" xfId="38" applyFont="1" applyFill="1" applyBorder="1" applyProtection="1"/>
    <xf numFmtId="0" fontId="5" fillId="12" borderId="0" xfId="0" applyFont="1" applyFill="1"/>
    <xf numFmtId="0" fontId="2" fillId="0" borderId="13" xfId="0" applyFont="1" applyBorder="1" applyAlignment="1">
      <alignment horizontal="left"/>
    </xf>
    <xf numFmtId="0" fontId="0" fillId="0" borderId="5" xfId="0" applyBorder="1" applyAlignment="1">
      <alignment horizontal="left"/>
    </xf>
    <xf numFmtId="0" fontId="0" fillId="0" borderId="5" xfId="0" applyBorder="1"/>
    <xf numFmtId="0" fontId="0" fillId="0" borderId="14" xfId="0" applyBorder="1"/>
    <xf numFmtId="0" fontId="2" fillId="0" borderId="7" xfId="0" applyFont="1" applyBorder="1" applyAlignment="1">
      <alignment horizontal="left"/>
    </xf>
    <xf numFmtId="0" fontId="0" fillId="0" borderId="11" xfId="0" applyBorder="1"/>
    <xf numFmtId="0" fontId="0" fillId="0" borderId="15" xfId="0" applyBorder="1" applyAlignment="1">
      <alignment horizontal="left"/>
    </xf>
    <xf numFmtId="0" fontId="0" fillId="0" borderId="1" xfId="0" applyBorder="1" applyAlignment="1">
      <alignment horizontal="left"/>
    </xf>
    <xf numFmtId="0" fontId="0" fillId="0" borderId="9" xfId="0" applyBorder="1"/>
    <xf numFmtId="0" fontId="2" fillId="0" borderId="2" xfId="0" applyFont="1" applyBorder="1" applyAlignment="1" applyProtection="1">
      <alignment horizontal="left"/>
      <protection locked="0"/>
    </xf>
    <xf numFmtId="0" fontId="2" fillId="0" borderId="2" xfId="0" applyFont="1" applyBorder="1" applyAlignment="1" applyProtection="1">
      <alignment horizontal="left" wrapText="1"/>
      <protection locked="0"/>
    </xf>
    <xf numFmtId="0" fontId="0" fillId="0" borderId="2" xfId="0" applyBorder="1" applyAlignment="1" applyProtection="1">
      <alignment horizontal="left" wrapText="1"/>
      <protection locked="0"/>
    </xf>
    <xf numFmtId="0" fontId="2" fillId="0" borderId="2" xfId="0" applyFont="1" applyBorder="1" applyAlignment="1" applyProtection="1">
      <alignment horizontal="center" wrapText="1"/>
      <protection locked="0"/>
    </xf>
    <xf numFmtId="0" fontId="0" fillId="0" borderId="2" xfId="0" applyBorder="1" applyAlignment="1" applyProtection="1">
      <alignment horizontal="center" wrapText="1"/>
      <protection locked="0"/>
    </xf>
    <xf numFmtId="0" fontId="0" fillId="0" borderId="2" xfId="0" applyBorder="1" applyAlignment="1" applyProtection="1">
      <alignment horizontal="center"/>
      <protection locked="0"/>
    </xf>
    <xf numFmtId="8" fontId="0" fillId="0" borderId="2" xfId="3" applyNumberFormat="1" applyFont="1" applyBorder="1" applyAlignment="1" applyProtection="1">
      <alignment horizontal="center"/>
      <protection locked="0"/>
    </xf>
    <xf numFmtId="165" fontId="17" fillId="0" borderId="0" xfId="1" applyFont="1" applyProtection="1"/>
    <xf numFmtId="0" fontId="5" fillId="4" borderId="3" xfId="0" applyFont="1" applyFill="1" applyBorder="1" applyAlignment="1">
      <alignment horizontal="center"/>
    </xf>
    <xf numFmtId="0" fontId="5" fillId="0" borderId="2" xfId="5" applyFont="1" applyBorder="1" applyAlignment="1" applyProtection="1">
      <alignment horizontal="right" wrapText="1"/>
      <protection locked="0"/>
    </xf>
    <xf numFmtId="0" fontId="5" fillId="0" borderId="2" xfId="5" applyFont="1" applyBorder="1" applyAlignment="1" applyProtection="1">
      <alignment horizontal="left" vertical="top" wrapText="1"/>
      <protection locked="0"/>
    </xf>
    <xf numFmtId="169" fontId="5" fillId="0" borderId="2" xfId="5" applyNumberFormat="1" applyFont="1" applyBorder="1" applyAlignment="1" applyProtection="1">
      <alignment wrapText="1"/>
      <protection locked="0"/>
    </xf>
    <xf numFmtId="4" fontId="5" fillId="8" borderId="0" xfId="0" applyNumberFormat="1" applyFont="1" applyFill="1"/>
    <xf numFmtId="4" fontId="5" fillId="8" borderId="2" xfId="8" applyNumberFormat="1" applyFont="1" applyFill="1" applyBorder="1" applyAlignment="1">
      <alignment horizontal="center"/>
    </xf>
    <xf numFmtId="165" fontId="5" fillId="4" borderId="3" xfId="1" applyFont="1" applyFill="1" applyBorder="1" applyProtection="1"/>
    <xf numFmtId="165" fontId="5" fillId="7" borderId="3" xfId="1" applyFont="1" applyFill="1" applyBorder="1" applyProtection="1"/>
    <xf numFmtId="170" fontId="8" fillId="0" borderId="1" xfId="1" applyNumberFormat="1" applyFont="1" applyBorder="1" applyProtection="1">
      <protection locked="0"/>
    </xf>
    <xf numFmtId="170" fontId="8" fillId="0" borderId="1" xfId="1" applyNumberFormat="1" applyFont="1" applyFill="1" applyBorder="1" applyProtection="1">
      <protection locked="0"/>
    </xf>
    <xf numFmtId="37" fontId="8" fillId="0" borderId="1" xfId="1" applyNumberFormat="1" applyFont="1" applyBorder="1" applyProtection="1">
      <protection locked="0"/>
    </xf>
    <xf numFmtId="172" fontId="8" fillId="0" borderId="1" xfId="1" applyNumberFormat="1" applyFont="1" applyBorder="1" applyAlignment="1" applyProtection="1">
      <alignment horizontal="right"/>
      <protection locked="0"/>
    </xf>
    <xf numFmtId="172" fontId="17" fillId="0" borderId="0" xfId="1" applyNumberFormat="1" applyFont="1"/>
    <xf numFmtId="172" fontId="17" fillId="5" borderId="0" xfId="1" applyNumberFormat="1" applyFont="1" applyFill="1"/>
    <xf numFmtId="172" fontId="0" fillId="7" borderId="0" xfId="0" applyNumberFormat="1" applyFill="1"/>
    <xf numFmtId="172" fontId="8" fillId="0" borderId="1" xfId="1" applyNumberFormat="1" applyFont="1" applyBorder="1" applyProtection="1">
      <protection locked="0"/>
    </xf>
    <xf numFmtId="172" fontId="8" fillId="0" borderId="1" xfId="1" applyNumberFormat="1" applyFont="1" applyFill="1" applyBorder="1" applyProtection="1">
      <protection locked="0"/>
    </xf>
    <xf numFmtId="172" fontId="0" fillId="0" borderId="0" xfId="0" applyNumberFormat="1"/>
    <xf numFmtId="172" fontId="8" fillId="0" borderId="0" xfId="1" applyNumberFormat="1" applyFont="1"/>
    <xf numFmtId="171" fontId="8" fillId="13" borderId="0" xfId="1" applyNumberFormat="1" applyFont="1" applyFill="1" applyBorder="1" applyProtection="1"/>
    <xf numFmtId="43" fontId="8" fillId="13" borderId="0" xfId="1" applyNumberFormat="1" applyFont="1" applyFill="1" applyBorder="1" applyProtection="1"/>
    <xf numFmtId="165" fontId="8" fillId="0" borderId="6" xfId="1" applyFont="1" applyBorder="1" applyProtection="1">
      <protection locked="0"/>
    </xf>
    <xf numFmtId="165" fontId="8" fillId="0" borderId="0" xfId="1" applyFont="1" applyProtection="1">
      <protection locked="0"/>
    </xf>
    <xf numFmtId="165" fontId="8" fillId="0" borderId="0" xfId="1" applyFont="1" applyBorder="1" applyProtection="1">
      <protection locked="0"/>
    </xf>
    <xf numFmtId="165" fontId="8" fillId="0" borderId="0" xfId="1" applyFont="1" applyFill="1" applyProtection="1">
      <protection locked="0"/>
    </xf>
    <xf numFmtId="9" fontId="5" fillId="7" borderId="3" xfId="1" applyNumberFormat="1" applyFont="1" applyFill="1" applyBorder="1" applyProtection="1">
      <protection locked="0"/>
    </xf>
    <xf numFmtId="165" fontId="2" fillId="0" borderId="6" xfId="1" applyFont="1" applyBorder="1" applyProtection="1">
      <protection locked="0"/>
    </xf>
    <xf numFmtId="9" fontId="5" fillId="7" borderId="3" xfId="38" applyFont="1" applyFill="1" applyBorder="1" applyAlignment="1" applyProtection="1">
      <alignment horizontal="center"/>
    </xf>
    <xf numFmtId="165" fontId="8" fillId="13" borderId="1" xfId="1" applyFont="1" applyFill="1" applyBorder="1"/>
    <xf numFmtId="165" fontId="8" fillId="13" borderId="0" xfId="1" applyFont="1" applyFill="1" applyBorder="1"/>
    <xf numFmtId="165" fontId="8" fillId="13" borderId="6" xfId="1" applyFont="1" applyFill="1" applyBorder="1"/>
    <xf numFmtId="10" fontId="17" fillId="0" borderId="0" xfId="1" applyNumberFormat="1" applyFont="1" applyAlignment="1">
      <alignment horizontal="left"/>
    </xf>
    <xf numFmtId="165" fontId="8" fillId="0" borderId="0" xfId="1" applyFont="1" applyAlignment="1">
      <alignment horizontal="center"/>
    </xf>
    <xf numFmtId="14" fontId="15" fillId="0" borderId="1" xfId="1" applyNumberFormat="1" applyFont="1" applyBorder="1" applyAlignment="1" applyProtection="1">
      <alignment horizontal="left"/>
      <protection locked="0"/>
    </xf>
    <xf numFmtId="49" fontId="15" fillId="0" borderId="6" xfId="1" applyNumberFormat="1" applyFont="1" applyBorder="1" applyAlignment="1" applyProtection="1">
      <alignment horizontal="left"/>
      <protection locked="0"/>
    </xf>
    <xf numFmtId="14" fontId="15" fillId="0" borderId="6" xfId="1" applyNumberFormat="1" applyFont="1" applyBorder="1" applyAlignment="1" applyProtection="1">
      <alignment horizontal="left"/>
      <protection locked="0"/>
    </xf>
    <xf numFmtId="165" fontId="16" fillId="0" borderId="2" xfId="1" applyFont="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4" borderId="3" xfId="0" applyFont="1" applyFill="1" applyBorder="1" applyAlignment="1">
      <alignment horizontal="center" wrapText="1"/>
    </xf>
    <xf numFmtId="0" fontId="5" fillId="4" borderId="4" xfId="0" applyFont="1" applyFill="1" applyBorder="1" applyAlignment="1">
      <alignment horizontal="center" wrapText="1"/>
    </xf>
    <xf numFmtId="0" fontId="0" fillId="0" borderId="4" xfId="0" applyBorder="1" applyAlignment="1">
      <alignment horizontal="center"/>
    </xf>
    <xf numFmtId="49" fontId="5" fillId="4" borderId="3" xfId="38" applyNumberFormat="1" applyFont="1" applyFill="1" applyBorder="1" applyAlignment="1">
      <alignment horizontal="center" wrapText="1"/>
    </xf>
    <xf numFmtId="49" fontId="0" fillId="4" borderId="4" xfId="0" applyNumberFormat="1" applyFill="1" applyBorder="1" applyAlignment="1">
      <alignment horizontal="center" wrapText="1"/>
    </xf>
    <xf numFmtId="9" fontId="5" fillId="3" borderId="3" xfId="38" applyFont="1" applyFill="1" applyBorder="1" applyAlignment="1">
      <alignment horizontal="center"/>
    </xf>
    <xf numFmtId="0" fontId="0" fillId="3" borderId="4" xfId="0" applyFill="1" applyBorder="1" applyAlignment="1">
      <alignment horizontal="center"/>
    </xf>
    <xf numFmtId="0" fontId="5" fillId="0" borderId="0" xfId="0" applyFont="1" applyAlignment="1">
      <alignment horizontal="center" wrapText="1"/>
    </xf>
    <xf numFmtId="0" fontId="5" fillId="0" borderId="1" xfId="0" applyFont="1" applyBorder="1" applyAlignment="1">
      <alignment horizontal="center" wrapText="1"/>
    </xf>
    <xf numFmtId="0" fontId="0" fillId="0" borderId="1" xfId="0" applyBorder="1" applyAlignment="1">
      <alignment horizontal="center"/>
    </xf>
    <xf numFmtId="0" fontId="5" fillId="0" borderId="11" xfId="0" applyFont="1" applyBorder="1" applyAlignment="1">
      <alignment horizontal="center" wrapText="1"/>
    </xf>
    <xf numFmtId="0" fontId="0" fillId="0" borderId="9" xfId="0" applyBorder="1" applyAlignment="1">
      <alignment horizontal="center"/>
    </xf>
    <xf numFmtId="0" fontId="0" fillId="4" borderId="1" xfId="0" applyFill="1" applyBorder="1" applyAlignment="1">
      <alignment horizontal="left"/>
    </xf>
    <xf numFmtId="0" fontId="0" fillId="4" borderId="6" xfId="0" applyFill="1" applyBorder="1" applyAlignment="1">
      <alignment horizontal="left"/>
    </xf>
    <xf numFmtId="167" fontId="0" fillId="4" borderId="6" xfId="0" applyNumberFormat="1" applyFill="1" applyBorder="1" applyAlignment="1">
      <alignment horizontal="left"/>
    </xf>
    <xf numFmtId="0" fontId="14" fillId="0" borderId="0" xfId="0" applyFont="1" applyAlignment="1">
      <alignment horizontal="center"/>
    </xf>
    <xf numFmtId="0" fontId="14" fillId="0" borderId="0" xfId="0" applyFont="1"/>
    <xf numFmtId="0" fontId="5" fillId="4" borderId="3" xfId="38" applyNumberFormat="1" applyFont="1" applyFill="1" applyBorder="1" applyAlignment="1">
      <alignment horizontal="center" wrapText="1"/>
    </xf>
    <xf numFmtId="0" fontId="0" fillId="4" borderId="4" xfId="0" applyFill="1" applyBorder="1" applyAlignment="1">
      <alignment horizontal="center" wrapText="1"/>
    </xf>
    <xf numFmtId="14" fontId="0" fillId="4" borderId="6" xfId="0" applyNumberFormat="1" applyFill="1" applyBorder="1" applyAlignment="1">
      <alignment horizontal="left"/>
    </xf>
    <xf numFmtId="0" fontId="5" fillId="3" borderId="6" xfId="0" applyFont="1" applyFill="1" applyBorder="1" applyAlignment="1">
      <alignment horizontal="center"/>
    </xf>
    <xf numFmtId="0" fontId="5" fillId="4" borderId="3" xfId="0" applyFont="1" applyFill="1" applyBorder="1" applyAlignment="1">
      <alignment horizontal="center"/>
    </xf>
    <xf numFmtId="0" fontId="0" fillId="4" borderId="4" xfId="0" applyFill="1" applyBorder="1" applyAlignment="1">
      <alignment horizontal="center"/>
    </xf>
    <xf numFmtId="0" fontId="0" fillId="0" borderId="9" xfId="0" applyBorder="1" applyAlignment="1">
      <alignment horizontal="center" wrapText="1"/>
    </xf>
    <xf numFmtId="0" fontId="0" fillId="0" borderId="11" xfId="0" applyBorder="1" applyAlignment="1">
      <alignment horizontal="center" wrapText="1"/>
    </xf>
    <xf numFmtId="9" fontId="5" fillId="4" borderId="3" xfId="38" applyFont="1" applyFill="1" applyBorder="1" applyAlignment="1">
      <alignment horizontal="center" wrapText="1"/>
    </xf>
    <xf numFmtId="0" fontId="5" fillId="0" borderId="0" xfId="0" applyFont="1" applyAlignment="1">
      <alignment horizontal="center"/>
    </xf>
    <xf numFmtId="39" fontId="27" fillId="0" borderId="3" xfId="0" applyNumberFormat="1" applyFont="1" applyBorder="1" applyAlignment="1">
      <alignment horizontal="right"/>
    </xf>
    <xf numFmtId="39" fontId="27" fillId="0" borderId="6" xfId="0" applyNumberFormat="1" applyFont="1" applyBorder="1" applyAlignment="1">
      <alignment horizontal="right"/>
    </xf>
    <xf numFmtId="39" fontId="27" fillId="0" borderId="4" xfId="0" applyNumberFormat="1" applyFont="1" applyBorder="1" applyAlignment="1">
      <alignment horizontal="right"/>
    </xf>
    <xf numFmtId="0" fontId="14" fillId="0" borderId="11" xfId="0" applyFont="1" applyBorder="1" applyAlignment="1">
      <alignment horizontal="center" wrapText="1"/>
    </xf>
    <xf numFmtId="0" fontId="14" fillId="0" borderId="9" xfId="0" applyFont="1" applyBorder="1" applyAlignment="1">
      <alignment horizontal="center" wrapText="1"/>
    </xf>
    <xf numFmtId="0" fontId="5" fillId="0" borderId="0" xfId="8" applyFont="1" applyAlignment="1">
      <alignment horizontal="center" wrapText="1"/>
    </xf>
    <xf numFmtId="0" fontId="0" fillId="0" borderId="0" xfId="0"/>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8" fontId="0" fillId="0" borderId="3" xfId="3" applyNumberFormat="1" applyFont="1" applyBorder="1" applyAlignment="1" applyProtection="1">
      <alignment horizontal="center"/>
      <protection locked="0"/>
    </xf>
    <xf numFmtId="8" fontId="0" fillId="0" borderId="4" xfId="3" applyNumberFormat="1" applyFont="1" applyBorder="1" applyAlignment="1" applyProtection="1">
      <alignment horizontal="center"/>
      <protection locked="0"/>
    </xf>
    <xf numFmtId="8" fontId="0" fillId="0" borderId="2" xfId="3" applyNumberFormat="1" applyFont="1" applyBorder="1" applyAlignment="1" applyProtection="1">
      <alignment horizontal="center"/>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0" fillId="0" borderId="3"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5" fillId="4" borderId="3" xfId="38" applyNumberFormat="1" applyFont="1" applyFill="1" applyBorder="1" applyAlignment="1" applyProtection="1">
      <alignment horizontal="center" wrapText="1"/>
    </xf>
    <xf numFmtId="9" fontId="5" fillId="3" borderId="3" xfId="38" applyFont="1" applyFill="1" applyBorder="1" applyAlignment="1" applyProtection="1">
      <alignment horizontal="center"/>
    </xf>
    <xf numFmtId="0" fontId="5" fillId="0" borderId="0" xfId="0" applyFont="1"/>
    <xf numFmtId="14" fontId="7" fillId="0" borderId="2" xfId="5" applyNumberFormat="1" applyFont="1" applyBorder="1" applyAlignment="1" applyProtection="1">
      <alignment wrapText="1"/>
      <protection locked="0"/>
    </xf>
  </cellXfs>
  <cellStyles count="40">
    <cellStyle name="Comma" xfId="1" builtinId="3"/>
    <cellStyle name="Comma 2" xfId="2" xr:uid="{00000000-0005-0000-0000-000001000000}"/>
    <cellStyle name="Currency" xfId="3" builtinId="4"/>
    <cellStyle name="Currency 2" xfId="4" xr:uid="{00000000-0005-0000-0000-000003000000}"/>
    <cellStyle name="Normal" xfId="0" builtinId="0"/>
    <cellStyle name="Normal 10" xfId="5" xr:uid="{00000000-0005-0000-0000-000005000000}"/>
    <cellStyle name="Normal 10 2" xfId="6" xr:uid="{00000000-0005-0000-0000-000006000000}"/>
    <cellStyle name="Normal 11" xfId="7" xr:uid="{00000000-0005-0000-0000-000007000000}"/>
    <cellStyle name="Normal 2" xfId="8" xr:uid="{00000000-0005-0000-0000-000008000000}"/>
    <cellStyle name="Normal 2 10" xfId="9" xr:uid="{00000000-0005-0000-0000-000009000000}"/>
    <cellStyle name="Normal 2 11" xfId="10" xr:uid="{00000000-0005-0000-0000-00000A000000}"/>
    <cellStyle name="Normal 2 12" xfId="11" xr:uid="{00000000-0005-0000-0000-00000B000000}"/>
    <cellStyle name="Normal 2 13" xfId="12" xr:uid="{00000000-0005-0000-0000-00000C000000}"/>
    <cellStyle name="Normal 2 14" xfId="13" xr:uid="{00000000-0005-0000-0000-00000D000000}"/>
    <cellStyle name="Normal 2 15" xfId="14" xr:uid="{00000000-0005-0000-0000-00000E000000}"/>
    <cellStyle name="Normal 2 16" xfId="15" xr:uid="{00000000-0005-0000-0000-00000F000000}"/>
    <cellStyle name="Normal 2 2" xfId="16" xr:uid="{00000000-0005-0000-0000-000010000000}"/>
    <cellStyle name="Normal 2 3" xfId="17" xr:uid="{00000000-0005-0000-0000-000011000000}"/>
    <cellStyle name="Normal 2 4" xfId="18" xr:uid="{00000000-0005-0000-0000-000012000000}"/>
    <cellStyle name="Normal 2 5" xfId="19" xr:uid="{00000000-0005-0000-0000-000013000000}"/>
    <cellStyle name="Normal 2 6" xfId="20" xr:uid="{00000000-0005-0000-0000-000014000000}"/>
    <cellStyle name="Normal 2 7" xfId="21" xr:uid="{00000000-0005-0000-0000-000015000000}"/>
    <cellStyle name="Normal 2 8" xfId="22" xr:uid="{00000000-0005-0000-0000-000016000000}"/>
    <cellStyle name="Normal 2 9" xfId="23" xr:uid="{00000000-0005-0000-0000-000017000000}"/>
    <cellStyle name="Normal 23" xfId="24" xr:uid="{00000000-0005-0000-0000-000018000000}"/>
    <cellStyle name="Normal 3" xfId="25" xr:uid="{00000000-0005-0000-0000-000019000000}"/>
    <cellStyle name="Normal 3 2" xfId="26" xr:uid="{00000000-0005-0000-0000-00001A000000}"/>
    <cellStyle name="Normal 4" xfId="27" xr:uid="{00000000-0005-0000-0000-00001B000000}"/>
    <cellStyle name="Normal 4 2" xfId="28" xr:uid="{00000000-0005-0000-0000-00001C000000}"/>
    <cellStyle name="Normal 5" xfId="29" xr:uid="{00000000-0005-0000-0000-00001D000000}"/>
    <cellStyle name="Normal 5 2" xfId="30" xr:uid="{00000000-0005-0000-0000-00001E000000}"/>
    <cellStyle name="Normal 6" xfId="31" xr:uid="{00000000-0005-0000-0000-00001F000000}"/>
    <cellStyle name="Normal 6 2" xfId="32" xr:uid="{00000000-0005-0000-0000-000020000000}"/>
    <cellStyle name="Normal 7" xfId="33" xr:uid="{00000000-0005-0000-0000-000021000000}"/>
    <cellStyle name="Normal 7 2" xfId="34" xr:uid="{00000000-0005-0000-0000-000022000000}"/>
    <cellStyle name="Normal 8 2" xfId="35" xr:uid="{00000000-0005-0000-0000-000023000000}"/>
    <cellStyle name="Normal 9" xfId="36" xr:uid="{00000000-0005-0000-0000-000024000000}"/>
    <cellStyle name="Normal 9 2" xfId="37" xr:uid="{00000000-0005-0000-0000-000025000000}"/>
    <cellStyle name="Percent" xfId="38" builtinId="5"/>
    <cellStyle name="Percent 2" xfId="39" xr:uid="{00000000-0005-0000-0000-00002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dialogsheet" Target="dialogsheets/sheet1.xml"/><Relationship Id="rId5" Type="http://schemas.openxmlformats.org/officeDocument/2006/relationships/worksheet" Target="worksheets/sheet5.xml"/><Relationship Id="rId15" Type="http://schemas.openxmlformats.org/officeDocument/2006/relationships/worksheet" Target="worksheets/sheet1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dialogsheet" Target="dialogsheets/sheet2.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Drop" dropLines="3" dropStyle="combo" dx="22" fmlaLink="#REF!" fmlaRange="#REF!" sel="0" val="0"/>
</file>

<file path=xl/ctrlProps/ctrlProp11.xml><?xml version="1.0" encoding="utf-8"?>
<formControlPr xmlns="http://schemas.microsoft.com/office/spreadsheetml/2009/9/main" objectType="Drop" dropLines="3" dropStyle="combo" dx="22" fmlaLink="#REF!" fmlaRange="#REF!" sel="0" val="0"/>
</file>

<file path=xl/ctrlProps/ctrlProp12.xml><?xml version="1.0" encoding="utf-8"?>
<formControlPr xmlns="http://schemas.microsoft.com/office/spreadsheetml/2009/9/main" objectType="Drop" dropLines="3" dropStyle="combo" dx="22" fmlaLink="#REF!" fmlaRange="#REF!" sel="0" val="0"/>
</file>

<file path=xl/ctrlProps/ctrlProp13.xml><?xml version="1.0" encoding="utf-8"?>
<formControlPr xmlns="http://schemas.microsoft.com/office/spreadsheetml/2009/9/main" objectType="Drop" dropLines="3" dropStyle="combo" dx="22" fmlaLink="#REF!" fmlaRange="#REF!" sel="0" val="0"/>
</file>

<file path=xl/ctrlProps/ctrlProp14.xml><?xml version="1.0" encoding="utf-8"?>
<formControlPr xmlns="http://schemas.microsoft.com/office/spreadsheetml/2009/9/main" objectType="Drop" dropLines="3" dropStyle="combo" dx="22" fmlaLink="#REF!" fmlaRange="#REF!" sel="0" val="0"/>
</file>

<file path=xl/ctrlProps/ctrlProp15.xml><?xml version="1.0" encoding="utf-8"?>
<formControlPr xmlns="http://schemas.microsoft.com/office/spreadsheetml/2009/9/main" objectType="Drop" dropLines="3" dropStyle="combo" dx="22" fmlaLink="#REF!" fmlaRange="#REF!" sel="0" val="0"/>
</file>

<file path=xl/ctrlProps/ctrlProp16.xml><?xml version="1.0" encoding="utf-8"?>
<formControlPr xmlns="http://schemas.microsoft.com/office/spreadsheetml/2009/9/main" objectType="Drop" dropLines="3" dropStyle="combo" dx="22" fmlaLink="#REF!" fmlaRange="#REF!" sel="0" val="0"/>
</file>

<file path=xl/ctrlProps/ctrlProp17.xml><?xml version="1.0" encoding="utf-8"?>
<formControlPr xmlns="http://schemas.microsoft.com/office/spreadsheetml/2009/9/main" objectType="Drop" dropLines="3" dropStyle="combo" dx="22" fmlaLink="#REF!" fmlaRange="#REF!" sel="0" val="0"/>
</file>

<file path=xl/ctrlProps/ctrlProp18.xml><?xml version="1.0" encoding="utf-8"?>
<formControlPr xmlns="http://schemas.microsoft.com/office/spreadsheetml/2009/9/main" objectType="Drop" dropLines="3" dropStyle="combo" dx="22" fmlaLink="#REF!" fmlaRange="#REF!" sel="0" val="0"/>
</file>

<file path=xl/ctrlProps/ctrlProp19.xml><?xml version="1.0" encoding="utf-8"?>
<formControlPr xmlns="http://schemas.microsoft.com/office/spreadsheetml/2009/9/main" objectType="Drop" dropLines="3" dropStyle="combo" dx="22" fmlaLink="#REF!" fmlaRange="#REF!" sel="0" val="0"/>
</file>

<file path=xl/ctrlProps/ctrlProp2.xml><?xml version="1.0" encoding="utf-8"?>
<formControlPr xmlns="http://schemas.microsoft.com/office/spreadsheetml/2009/9/main" objectType="Label" lockText="1"/>
</file>

<file path=xl/ctrlProps/ctrlProp20.xml><?xml version="1.0" encoding="utf-8"?>
<formControlPr xmlns="http://schemas.microsoft.com/office/spreadsheetml/2009/9/main" objectType="Drop" dropLines="3" dropStyle="combo" dx="22" fmlaLink="#REF!" fmlaRange="#REF!" sel="0" val="0"/>
</file>

<file path=xl/ctrlProps/ctrlProp21.xml><?xml version="1.0" encoding="utf-8"?>
<formControlPr xmlns="http://schemas.microsoft.com/office/spreadsheetml/2009/9/main" objectType="Drop" dropLines="3" dropStyle="combo" dx="22" fmlaLink="#REF!" fmlaRange="#REF!" sel="0" val="0"/>
</file>

<file path=xl/ctrlProps/ctrlProp22.xml><?xml version="1.0" encoding="utf-8"?>
<formControlPr xmlns="http://schemas.microsoft.com/office/spreadsheetml/2009/9/main" objectType="Drop" dropLines="3" dropStyle="combo" dx="22" fmlaLink="#REF!" fmlaRange="#REF!" sel="0" val="0"/>
</file>

<file path=xl/ctrlProps/ctrlProp23.xml><?xml version="1.0" encoding="utf-8"?>
<formControlPr xmlns="http://schemas.microsoft.com/office/spreadsheetml/2009/9/main" objectType="Drop" dropLines="3" dropStyle="combo" dx="22" fmlaLink="#REF!" fmlaRange="#REF!" sel="0" val="0"/>
</file>

<file path=xl/ctrlProps/ctrlProp24.xml><?xml version="1.0" encoding="utf-8"?>
<formControlPr xmlns="http://schemas.microsoft.com/office/spreadsheetml/2009/9/main" objectType="Drop" dropLines="3" dropStyle="combo" dx="22" fmlaLink="#REF!" fmlaRange="#REF!" sel="0" val="0"/>
</file>

<file path=xl/ctrlProps/ctrlProp25.xml><?xml version="1.0" encoding="utf-8"?>
<formControlPr xmlns="http://schemas.microsoft.com/office/spreadsheetml/2009/9/main" objectType="Drop" dropLines="3" dropStyle="combo" dx="22" fmlaLink="#REF!" fmlaRange="#REF!" sel="0" val="0"/>
</file>

<file path=xl/ctrlProps/ctrlProp26.xml><?xml version="1.0" encoding="utf-8"?>
<formControlPr xmlns="http://schemas.microsoft.com/office/spreadsheetml/2009/9/main" objectType="Drop" dropLines="3" dropStyle="combo" dx="22" fmlaLink="#REF!" fmlaRange="#REF!" sel="0" val="0"/>
</file>

<file path=xl/ctrlProps/ctrlProp27.xml><?xml version="1.0" encoding="utf-8"?>
<formControlPr xmlns="http://schemas.microsoft.com/office/spreadsheetml/2009/9/main" objectType="Drop" dropLines="3" dropStyle="combo" dx="22" fmlaLink="#REF!" fmlaRange="#REF!" sel="0" val="0"/>
</file>

<file path=xl/ctrlProps/ctrlProp28.xml><?xml version="1.0" encoding="utf-8"?>
<formControlPr xmlns="http://schemas.microsoft.com/office/spreadsheetml/2009/9/main" objectType="Drop" dropLines="3" dropStyle="combo" dx="22" fmlaLink="#REF!" fmlaRange="#REF!" sel="0" val="0"/>
</file>

<file path=xl/ctrlProps/ctrlProp29.xml><?xml version="1.0" encoding="utf-8"?>
<formControlPr xmlns="http://schemas.microsoft.com/office/spreadsheetml/2009/9/main" objectType="Drop" dropLines="3" dropStyle="combo" dx="22" fmlaLink="#REF!" fmlaRange="#REF!" sel="0" val="0"/>
</file>

<file path=xl/ctrlProps/ctrlProp3.xml><?xml version="1.0" encoding="utf-8"?>
<formControlPr xmlns="http://schemas.microsoft.com/office/spreadsheetml/2009/9/main" objectType="Label" lockText="1"/>
</file>

<file path=xl/ctrlProps/ctrlProp30.xml><?xml version="1.0" encoding="utf-8"?>
<formControlPr xmlns="http://schemas.microsoft.com/office/spreadsheetml/2009/9/main" objectType="Drop" dropLines="3" dropStyle="combo" dx="22" fmlaLink="#REF!" fmlaRange="#REF!" sel="0" val="0"/>
</file>

<file path=xl/ctrlProps/ctrlProp31.xml><?xml version="1.0" encoding="utf-8"?>
<formControlPr xmlns="http://schemas.microsoft.com/office/spreadsheetml/2009/9/main" objectType="Drop" dropLines="3" dropStyle="combo" dx="22" fmlaRange="#REF!" sel="0" val="0"/>
</file>

<file path=xl/ctrlProps/ctrlProp32.xml><?xml version="1.0" encoding="utf-8"?>
<formControlPr xmlns="http://schemas.microsoft.com/office/spreadsheetml/2009/9/main" objectType="Drop" dropLines="3" dropStyle="combo" dx="22" fmlaLink="#REF!" fmlaRange="#REF!" sel="0" val="0"/>
</file>

<file path=xl/ctrlProps/ctrlProp33.xml><?xml version="1.0" encoding="utf-8"?>
<formControlPr xmlns="http://schemas.microsoft.com/office/spreadsheetml/2009/9/main" objectType="Drop" dropLines="3" dropStyle="combo" dx="22" fmlaLink="#REF!" fmlaRange="#REF!" sel="0" val="0"/>
</file>

<file path=xl/ctrlProps/ctrlProp34.xml><?xml version="1.0" encoding="utf-8"?>
<formControlPr xmlns="http://schemas.microsoft.com/office/spreadsheetml/2009/9/main" objectType="Drop" dropLines="3" dropStyle="combo" dx="22" fmlaLink="#REF!" fmlaRange="#REF!" sel="0" val="0"/>
</file>

<file path=xl/ctrlProps/ctrlProp35.xml><?xml version="1.0" encoding="utf-8"?>
<formControlPr xmlns="http://schemas.microsoft.com/office/spreadsheetml/2009/9/main" objectType="Drop" dropLines="3" dropStyle="combo" dx="22" fmlaLink="#REF!" fmlaRange="#REF!" sel="0" val="0"/>
</file>

<file path=xl/ctrlProps/ctrlProp36.xml><?xml version="1.0" encoding="utf-8"?>
<formControlPr xmlns="http://schemas.microsoft.com/office/spreadsheetml/2009/9/main" objectType="Drop" dropLines="3" dropStyle="combo" dx="22" fmlaLink="#REF!" fmlaRange="#REF!" sel="0" val="0"/>
</file>

<file path=xl/ctrlProps/ctrlProp37.xml><?xml version="1.0" encoding="utf-8"?>
<formControlPr xmlns="http://schemas.microsoft.com/office/spreadsheetml/2009/9/main" objectType="Drop" dropLines="3" dropStyle="combo" dx="22" fmlaLink="#REF!" fmlaRange="#REF!" sel="0" val="0"/>
</file>

<file path=xl/ctrlProps/ctrlProp38.xml><?xml version="1.0" encoding="utf-8"?>
<formControlPr xmlns="http://schemas.microsoft.com/office/spreadsheetml/2009/9/main" objectType="Drop" dropLines="3" dropStyle="combo" dx="22" fmlaLink="#REF!" fmlaRange="#REF!" sel="0" val="0"/>
</file>

<file path=xl/ctrlProps/ctrlProp39.xml><?xml version="1.0" encoding="utf-8"?>
<formControlPr xmlns="http://schemas.microsoft.com/office/spreadsheetml/2009/9/main" objectType="Drop" dropLines="3" dropStyle="combo" dx="22" fmlaLink="#REF!" fmlaRange="#REF!" sel="0" val="0"/>
</file>

<file path=xl/ctrlProps/ctrlProp4.xml><?xml version="1.0" encoding="utf-8"?>
<formControlPr xmlns="http://schemas.microsoft.com/office/spreadsheetml/2009/9/main" objectType="Drop" dropLines="3" dropStyle="combo" dx="22" fmlaLink="#REF!" fmlaRange="#REF!" sel="0" val="0"/>
</file>

<file path=xl/ctrlProps/ctrlProp40.xml><?xml version="1.0" encoding="utf-8"?>
<formControlPr xmlns="http://schemas.microsoft.com/office/spreadsheetml/2009/9/main" objectType="Drop" dropLines="3" dropStyle="combo" dx="22" fmlaLink="#REF!" fmlaRange="#REF!" sel="0" val="0"/>
</file>

<file path=xl/ctrlProps/ctrlProp41.xml><?xml version="1.0" encoding="utf-8"?>
<formControlPr xmlns="http://schemas.microsoft.com/office/spreadsheetml/2009/9/main" objectType="Drop" dropLines="3" dropStyle="combo" dx="22" fmlaLink="#REF!" fmlaRange="#REF!" sel="0" val="0"/>
</file>

<file path=xl/ctrlProps/ctrlProp42.xml><?xml version="1.0" encoding="utf-8"?>
<formControlPr xmlns="http://schemas.microsoft.com/office/spreadsheetml/2009/9/main" objectType="Drop" dropLines="3" dropStyle="combo" dx="22" fmlaLink="#REF!" fmlaRange="#REF!" sel="0" val="0"/>
</file>

<file path=xl/ctrlProps/ctrlProp43.xml><?xml version="1.0" encoding="utf-8"?>
<formControlPr xmlns="http://schemas.microsoft.com/office/spreadsheetml/2009/9/main" objectType="Drop" dropLines="3" dropStyle="combo" dx="22" fmlaLink="#REF!" fmlaRange="#REF!" sel="0" val="0"/>
</file>

<file path=xl/ctrlProps/ctrlProp44.xml><?xml version="1.0" encoding="utf-8"?>
<formControlPr xmlns="http://schemas.microsoft.com/office/spreadsheetml/2009/9/main" objectType="Drop" dropLines="3" dropStyle="combo" dx="22" fmlaLink="#REF!" fmlaRange="#REF!" sel="0" val="0"/>
</file>

<file path=xl/ctrlProps/ctrlProp45.xml><?xml version="1.0" encoding="utf-8"?>
<formControlPr xmlns="http://schemas.microsoft.com/office/spreadsheetml/2009/9/main" objectType="Drop" dropLines="3" dropStyle="combo" dx="22" fmlaLink="#REF!" fmlaRange="#REF!" sel="0" val="0"/>
</file>

<file path=xl/ctrlProps/ctrlProp46.xml><?xml version="1.0" encoding="utf-8"?>
<formControlPr xmlns="http://schemas.microsoft.com/office/spreadsheetml/2009/9/main" objectType="Drop" dropLines="3" dropStyle="combo" dx="22" fmlaLink="#REF!" fmlaRange="#REF!" sel="0" val="0"/>
</file>

<file path=xl/ctrlProps/ctrlProp47.xml><?xml version="1.0" encoding="utf-8"?>
<formControlPr xmlns="http://schemas.microsoft.com/office/spreadsheetml/2009/9/main" objectType="Drop" dropLines="3" dropStyle="combo" dx="22" fmlaLink="#REF!" fmlaRange="#REF!" sel="0" val="0"/>
</file>

<file path=xl/ctrlProps/ctrlProp48.xml><?xml version="1.0" encoding="utf-8"?>
<formControlPr xmlns="http://schemas.microsoft.com/office/spreadsheetml/2009/9/main" objectType="Drop" dropLines="3" dropStyle="combo" dx="22" fmlaLink="#REF!" fmlaRange="#REF!" sel="0" val="0"/>
</file>

<file path=xl/ctrlProps/ctrlProp49.xml><?xml version="1.0" encoding="utf-8"?>
<formControlPr xmlns="http://schemas.microsoft.com/office/spreadsheetml/2009/9/main" objectType="Drop" dropLines="3" dropStyle="combo" dx="22" fmlaLink="#REF!" fmlaRange="#REF!" sel="0" val="0"/>
</file>

<file path=xl/ctrlProps/ctrlProp5.xml><?xml version="1.0" encoding="utf-8"?>
<formControlPr xmlns="http://schemas.microsoft.com/office/spreadsheetml/2009/9/main" objectType="Drop" dropLines="3" dropStyle="combo" dx="22" fmlaLink="#REF!" fmlaRange="#REF!" sel="0" val="0"/>
</file>

<file path=xl/ctrlProps/ctrlProp6.xml><?xml version="1.0" encoding="utf-8"?>
<formControlPr xmlns="http://schemas.microsoft.com/office/spreadsheetml/2009/9/main" objectType="Drop" dropLines="3" dropStyle="combo" dx="22" fmlaLink="#REF!" fmlaRange="#REF!" sel="0" val="0"/>
</file>

<file path=xl/ctrlProps/ctrlProp7.xml><?xml version="1.0" encoding="utf-8"?>
<formControlPr xmlns="http://schemas.microsoft.com/office/spreadsheetml/2009/9/main" objectType="Drop" dropLines="3" dropStyle="combo" dx="22" fmlaLink="#REF!" fmlaRange="#REF!" sel="0" val="0"/>
</file>

<file path=xl/ctrlProps/ctrlProp8.xml><?xml version="1.0" encoding="utf-8"?>
<formControlPr xmlns="http://schemas.microsoft.com/office/spreadsheetml/2009/9/main" objectType="Drop" dropLines="3" dropStyle="combo" dx="22" fmlaLink="#REF!" fmlaRange="#REF!" sel="0" val="0"/>
</file>

<file path=xl/ctrlProps/ctrlProp9.xml><?xml version="1.0" encoding="utf-8"?>
<formControlPr xmlns="http://schemas.microsoft.com/office/spreadsheetml/2009/9/main" objectType="Drop" dropLines="3" dropStyle="combo" dx="22" fmlaLink="#REF!" fmlaRange="#REF!" sel="0" val="0"/>
</file>

<file path=xl/dialogsheets/_rels/sheet1.xml.rels><?xml version="1.0" encoding="UTF-8" standalone="yes"?>
<Relationships xmlns="http://schemas.openxmlformats.org/package/2006/relationships"><Relationship Id="rId1" Type="http://schemas.openxmlformats.org/officeDocument/2006/relationships/vmlDrawing" Target="../drawings/vmlDrawing5.vml"/></Relationships>
</file>

<file path=xl/dialogsheets/_rels/sheet2.xml.rels><?xml version="1.0" encoding="UTF-8" standalone="yes"?>
<Relationships xmlns="http://schemas.openxmlformats.org/package/2006/relationships"><Relationship Id="rId1" Type="http://schemas.openxmlformats.org/officeDocument/2006/relationships/vmlDrawing" Target="../drawings/vmlDrawing6.vml"/></Relationships>
</file>

<file path=xl/dialogsheets/sheet1.xml><?xml version="1.0" encoding="utf-8"?>
<dialog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r6="http://schemas.microsoft.com/office/spreadsheetml/2016/revision6" mc:Ignorable="x14ac xr xr2 xr3 xr6" xr6:uid="{00000000-0001-0000-0A00-000000000000}">
  <sheetViews>
    <sheetView showRowColHeaders="0" showZeros="0" showOutlineSymbols="0" workbookViewId="0"/>
  </sheetViews>
  <sheetFormatPr defaultColWidth="1" defaultRowHeight="5.25" customHeight="1" x14ac:dyDescent="0.2"/>
  <sheetProtection sheet="1"/>
  <printOptions gridLines="1" gridLinesSet="0"/>
  <pageMargins left="0.75" right="0.75" top="1" bottom="1" header="0.5" footer="0.5"/>
  <headerFooter alignWithMargins="0">
    <oddHeader>&amp;A</oddHeader>
    <oddFooter>Page &amp;P</oddFooter>
  </headerFooter>
  <legacyDrawing r:id="rId1"/>
</dialogsheet>
</file>

<file path=xl/dialogsheets/sheet2.xml><?xml version="1.0" encoding="utf-8"?>
<dialog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r6="http://schemas.microsoft.com/office/spreadsheetml/2016/revision6" mc:Ignorable="x14ac xr xr2 xr3 xr6" xr6:uid="{00000000-0001-0000-0D00-000000000000}">
  <sheetViews>
    <sheetView showRowColHeaders="0" showZeros="0" showOutlineSymbols="0" topLeftCell="E1" workbookViewId="0">
      <selection activeCell="M11" sqref="M11"/>
    </sheetView>
  </sheetViews>
  <sheetFormatPr defaultColWidth="1" defaultRowHeight="5.25" customHeight="1" x14ac:dyDescent="0.2"/>
  <sheetProtection sheet="1"/>
  <printOptions gridLines="1" gridLinesSet="0"/>
  <pageMargins left="0.75" right="0.75" top="1" bottom="1" header="0.5" footer="0.5"/>
  <headerFooter alignWithMargins="0">
    <oddHeader>&amp;A</oddHeader>
    <oddFooter>Page &amp;P</oddFooter>
  </headerFooter>
  <legacyDrawing r:id="rId1"/>
</dialog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4</xdr:col>
          <xdr:colOff>0</xdr:colOff>
          <xdr:row>0</xdr:row>
          <xdr:rowOff>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mc:Choice>
    <mc:Fallback/>
  </mc:AlternateContent>
  <xdr:twoCellAnchor editAs="oneCell">
    <xdr:from>
      <xdr:col>0</xdr:col>
      <xdr:colOff>38100</xdr:colOff>
      <xdr:row>0</xdr:row>
      <xdr:rowOff>28575</xdr:rowOff>
    </xdr:from>
    <xdr:to>
      <xdr:col>4</xdr:col>
      <xdr:colOff>78106</xdr:colOff>
      <xdr:row>3</xdr:row>
      <xdr:rowOff>361</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8575"/>
          <a:ext cx="1704976" cy="4880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28576</xdr:colOff>
      <xdr:row>0</xdr:row>
      <xdr:rowOff>1</xdr:rowOff>
    </xdr:from>
    <xdr:to>
      <xdr:col>0</xdr:col>
      <xdr:colOff>1710691</xdr:colOff>
      <xdr:row>2</xdr:row>
      <xdr:rowOff>148393</xdr:rowOff>
    </xdr:to>
    <xdr:pic>
      <xdr:nvPicPr>
        <xdr:cNvPr id="4" name="Picture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1"/>
          <a:ext cx="1676400" cy="4798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809625</xdr:colOff>
          <xdr:row>0</xdr:row>
          <xdr:rowOff>9525</xdr:rowOff>
        </xdr:from>
        <xdr:to>
          <xdr:col>3</xdr:col>
          <xdr:colOff>219075</xdr:colOff>
          <xdr:row>2</xdr:row>
          <xdr:rowOff>28575</xdr:rowOff>
        </xdr:to>
        <xdr:sp macro="" textlink="">
          <xdr:nvSpPr>
            <xdr:cNvPr id="6177" name="Label 33"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editAs="oneCell">
    <xdr:from>
      <xdr:col>0</xdr:col>
      <xdr:colOff>9525</xdr:colOff>
      <xdr:row>0</xdr:row>
      <xdr:rowOff>19050</xdr:rowOff>
    </xdr:from>
    <xdr:to>
      <xdr:col>1</xdr:col>
      <xdr:colOff>148590</xdr:colOff>
      <xdr:row>3</xdr:row>
      <xdr:rowOff>885</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9050"/>
          <a:ext cx="1666875" cy="477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xdr:row>
          <xdr:rowOff>9525</xdr:rowOff>
        </xdr:from>
        <xdr:to>
          <xdr:col>4</xdr:col>
          <xdr:colOff>457200</xdr:colOff>
          <xdr:row>3</xdr:row>
          <xdr:rowOff>38100</xdr:rowOff>
        </xdr:to>
        <xdr:sp macro="" textlink="">
          <xdr:nvSpPr>
            <xdr:cNvPr id="7202" name="Label 34" hidden="1">
              <a:extLst>
                <a:ext uri="{63B3BB69-23CF-44E3-9099-C40C66FF867C}">
                  <a14:compatExt spid="_x0000_s7202"/>
                </a:ext>
                <a:ext uri="{FF2B5EF4-FFF2-40B4-BE49-F238E27FC236}">
                  <a16:creationId xmlns:a16="http://schemas.microsoft.com/office/drawing/2014/main" id="{00000000-0008-0000-0200-00002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editAs="oneCell">
    <xdr:from>
      <xdr:col>0</xdr:col>
      <xdr:colOff>19051</xdr:colOff>
      <xdr:row>0</xdr:row>
      <xdr:rowOff>9525</xdr:rowOff>
    </xdr:from>
    <xdr:to>
      <xdr:col>1</xdr:col>
      <xdr:colOff>461011</xdr:colOff>
      <xdr:row>3</xdr:row>
      <xdr:rowOff>35211</xdr:rowOff>
    </xdr:to>
    <xdr:pic>
      <xdr:nvPicPr>
        <xdr:cNvPr id="4" name="Picture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9525"/>
          <a:ext cx="1733550" cy="4962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19051</xdr:colOff>
      <xdr:row>0</xdr:row>
      <xdr:rowOff>1</xdr:rowOff>
    </xdr:from>
    <xdr:to>
      <xdr:col>0</xdr:col>
      <xdr:colOff>1786891</xdr:colOff>
      <xdr:row>3</xdr:row>
      <xdr:rowOff>4470</xdr:rowOff>
    </xdr:to>
    <xdr:pic>
      <xdr:nvPicPr>
        <xdr:cNvPr id="4" name="Picture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1"/>
          <a:ext cx="1752600" cy="501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9526</xdr:rowOff>
    </xdr:from>
    <xdr:to>
      <xdr:col>0</xdr:col>
      <xdr:colOff>1710690</xdr:colOff>
      <xdr:row>2</xdr:row>
      <xdr:rowOff>153286</xdr:rowOff>
    </xdr:to>
    <xdr:pic>
      <xdr:nvPicPr>
        <xdr:cNvPr id="4" name="Picture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6"/>
          <a:ext cx="1666875" cy="477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47626</xdr:colOff>
      <xdr:row>0</xdr:row>
      <xdr:rowOff>9526</xdr:rowOff>
    </xdr:from>
    <xdr:to>
      <xdr:col>0</xdr:col>
      <xdr:colOff>1718311</xdr:colOff>
      <xdr:row>2</xdr:row>
      <xdr:rowOff>156013</xdr:rowOff>
    </xdr:to>
    <xdr:pic>
      <xdr:nvPicPr>
        <xdr:cNvPr id="4" name="Picture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6" y="9526"/>
          <a:ext cx="1676400" cy="4798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15" name="Drop Down 27" hidden="1">
              <a:extLst>
                <a:ext uri="{63B3BB69-23CF-44E3-9099-C40C66FF867C}">
                  <a14:compatExt spid="_x0000_s12315"/>
                </a:ext>
                <a:ext uri="{FF2B5EF4-FFF2-40B4-BE49-F238E27FC236}">
                  <a16:creationId xmlns:a16="http://schemas.microsoft.com/office/drawing/2014/main" id="{00000000-0008-0000-0600-00001B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290" name="Drop Down 2" hidden="1">
              <a:extLst>
                <a:ext uri="{63B3BB69-23CF-44E3-9099-C40C66FF867C}">
                  <a14:compatExt spid="_x0000_s12290"/>
                </a:ext>
                <a:ext uri="{FF2B5EF4-FFF2-40B4-BE49-F238E27FC236}">
                  <a16:creationId xmlns:a16="http://schemas.microsoft.com/office/drawing/2014/main" id="{00000000-0008-0000-0600-000002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291" name="Drop Down 3" hidden="1">
              <a:extLst>
                <a:ext uri="{63B3BB69-23CF-44E3-9099-C40C66FF867C}">
                  <a14:compatExt spid="_x0000_s12291"/>
                </a:ext>
                <a:ext uri="{FF2B5EF4-FFF2-40B4-BE49-F238E27FC236}">
                  <a16:creationId xmlns:a16="http://schemas.microsoft.com/office/drawing/2014/main" id="{00000000-0008-0000-0600-000003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292" name="Drop Down 4" hidden="1">
              <a:extLst>
                <a:ext uri="{63B3BB69-23CF-44E3-9099-C40C66FF867C}">
                  <a14:compatExt spid="_x0000_s12292"/>
                </a:ext>
                <a:ext uri="{FF2B5EF4-FFF2-40B4-BE49-F238E27FC236}">
                  <a16:creationId xmlns:a16="http://schemas.microsoft.com/office/drawing/2014/main" id="{00000000-0008-0000-0600-000004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293" name="Drop Down 5" hidden="1">
              <a:extLst>
                <a:ext uri="{63B3BB69-23CF-44E3-9099-C40C66FF867C}">
                  <a14:compatExt spid="_x0000_s12293"/>
                </a:ext>
                <a:ext uri="{FF2B5EF4-FFF2-40B4-BE49-F238E27FC236}">
                  <a16:creationId xmlns:a16="http://schemas.microsoft.com/office/drawing/2014/main" id="{00000000-0008-0000-0600-000005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294" name="Drop Down 6" hidden="1">
              <a:extLst>
                <a:ext uri="{63B3BB69-23CF-44E3-9099-C40C66FF867C}">
                  <a14:compatExt spid="_x0000_s12294"/>
                </a:ext>
                <a:ext uri="{FF2B5EF4-FFF2-40B4-BE49-F238E27FC236}">
                  <a16:creationId xmlns:a16="http://schemas.microsoft.com/office/drawing/2014/main" id="{00000000-0008-0000-0600-000006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295" name="Drop Down 7" hidden="1">
              <a:extLst>
                <a:ext uri="{63B3BB69-23CF-44E3-9099-C40C66FF867C}">
                  <a14:compatExt spid="_x0000_s12295"/>
                </a:ext>
                <a:ext uri="{FF2B5EF4-FFF2-40B4-BE49-F238E27FC236}">
                  <a16:creationId xmlns:a16="http://schemas.microsoft.com/office/drawing/2014/main" id="{00000000-0008-0000-0600-000007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296" name="Drop Down 8" hidden="1">
              <a:extLst>
                <a:ext uri="{63B3BB69-23CF-44E3-9099-C40C66FF867C}">
                  <a14:compatExt spid="_x0000_s12296"/>
                </a:ext>
                <a:ext uri="{FF2B5EF4-FFF2-40B4-BE49-F238E27FC236}">
                  <a16:creationId xmlns:a16="http://schemas.microsoft.com/office/drawing/2014/main" id="{00000000-0008-0000-0600-000008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297" name="Drop Down 9" hidden="1">
              <a:extLst>
                <a:ext uri="{63B3BB69-23CF-44E3-9099-C40C66FF867C}">
                  <a14:compatExt spid="_x0000_s12297"/>
                </a:ext>
                <a:ext uri="{FF2B5EF4-FFF2-40B4-BE49-F238E27FC236}">
                  <a16:creationId xmlns:a16="http://schemas.microsoft.com/office/drawing/2014/main" id="{00000000-0008-0000-0600-000009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298" name="Drop Down 10" hidden="1">
              <a:extLst>
                <a:ext uri="{63B3BB69-23CF-44E3-9099-C40C66FF867C}">
                  <a14:compatExt spid="_x0000_s12298"/>
                </a:ext>
                <a:ext uri="{FF2B5EF4-FFF2-40B4-BE49-F238E27FC236}">
                  <a16:creationId xmlns:a16="http://schemas.microsoft.com/office/drawing/2014/main" id="{00000000-0008-0000-0600-00000A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299" name="Drop Down 11" hidden="1">
              <a:extLst>
                <a:ext uri="{63B3BB69-23CF-44E3-9099-C40C66FF867C}">
                  <a14:compatExt spid="_x0000_s12299"/>
                </a:ext>
                <a:ext uri="{FF2B5EF4-FFF2-40B4-BE49-F238E27FC236}">
                  <a16:creationId xmlns:a16="http://schemas.microsoft.com/office/drawing/2014/main" id="{00000000-0008-0000-0600-00000B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00" name="Drop Down 12" hidden="1">
              <a:extLst>
                <a:ext uri="{63B3BB69-23CF-44E3-9099-C40C66FF867C}">
                  <a14:compatExt spid="_x0000_s12300"/>
                </a:ext>
                <a:ext uri="{FF2B5EF4-FFF2-40B4-BE49-F238E27FC236}">
                  <a16:creationId xmlns:a16="http://schemas.microsoft.com/office/drawing/2014/main" id="{00000000-0008-0000-0600-00000C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01" name="Drop Down 13" hidden="1">
              <a:extLst>
                <a:ext uri="{63B3BB69-23CF-44E3-9099-C40C66FF867C}">
                  <a14:compatExt spid="_x0000_s12301"/>
                </a:ext>
                <a:ext uri="{FF2B5EF4-FFF2-40B4-BE49-F238E27FC236}">
                  <a16:creationId xmlns:a16="http://schemas.microsoft.com/office/drawing/2014/main" id="{00000000-0008-0000-0600-00000D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02" name="Drop Down 14" hidden="1">
              <a:extLst>
                <a:ext uri="{63B3BB69-23CF-44E3-9099-C40C66FF867C}">
                  <a14:compatExt spid="_x0000_s12302"/>
                </a:ext>
                <a:ext uri="{FF2B5EF4-FFF2-40B4-BE49-F238E27FC236}">
                  <a16:creationId xmlns:a16="http://schemas.microsoft.com/office/drawing/2014/main" id="{00000000-0008-0000-0600-00000E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03" name="Drop Down 15" hidden="1">
              <a:extLst>
                <a:ext uri="{63B3BB69-23CF-44E3-9099-C40C66FF867C}">
                  <a14:compatExt spid="_x0000_s12303"/>
                </a:ext>
                <a:ext uri="{FF2B5EF4-FFF2-40B4-BE49-F238E27FC236}">
                  <a16:creationId xmlns:a16="http://schemas.microsoft.com/office/drawing/2014/main" id="{00000000-0008-0000-0600-00000F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04" name="Drop Down 16" hidden="1">
              <a:extLst>
                <a:ext uri="{63B3BB69-23CF-44E3-9099-C40C66FF867C}">
                  <a14:compatExt spid="_x0000_s12304"/>
                </a:ext>
                <a:ext uri="{FF2B5EF4-FFF2-40B4-BE49-F238E27FC236}">
                  <a16:creationId xmlns:a16="http://schemas.microsoft.com/office/drawing/2014/main" id="{00000000-0008-0000-0600-000010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05" name="Drop Down 17" hidden="1">
              <a:extLst>
                <a:ext uri="{63B3BB69-23CF-44E3-9099-C40C66FF867C}">
                  <a14:compatExt spid="_x0000_s12305"/>
                </a:ext>
                <a:ext uri="{FF2B5EF4-FFF2-40B4-BE49-F238E27FC236}">
                  <a16:creationId xmlns:a16="http://schemas.microsoft.com/office/drawing/2014/main" id="{00000000-0008-0000-0600-000011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06" name="Drop Down 18" hidden="1">
              <a:extLst>
                <a:ext uri="{63B3BB69-23CF-44E3-9099-C40C66FF867C}">
                  <a14:compatExt spid="_x0000_s12306"/>
                </a:ext>
                <a:ext uri="{FF2B5EF4-FFF2-40B4-BE49-F238E27FC236}">
                  <a16:creationId xmlns:a16="http://schemas.microsoft.com/office/drawing/2014/main" id="{00000000-0008-0000-0600-000012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07" name="Drop Down 19" hidden="1">
              <a:extLst>
                <a:ext uri="{63B3BB69-23CF-44E3-9099-C40C66FF867C}">
                  <a14:compatExt spid="_x0000_s12307"/>
                </a:ext>
                <a:ext uri="{FF2B5EF4-FFF2-40B4-BE49-F238E27FC236}">
                  <a16:creationId xmlns:a16="http://schemas.microsoft.com/office/drawing/2014/main" id="{00000000-0008-0000-0600-000013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08" name="Drop Down 20" hidden="1">
              <a:extLst>
                <a:ext uri="{63B3BB69-23CF-44E3-9099-C40C66FF867C}">
                  <a14:compatExt spid="_x0000_s12308"/>
                </a:ext>
                <a:ext uri="{FF2B5EF4-FFF2-40B4-BE49-F238E27FC236}">
                  <a16:creationId xmlns:a16="http://schemas.microsoft.com/office/drawing/2014/main" id="{00000000-0008-0000-0600-000014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09" name="Drop Down 21" hidden="1">
              <a:extLst>
                <a:ext uri="{63B3BB69-23CF-44E3-9099-C40C66FF867C}">
                  <a14:compatExt spid="_x0000_s12309"/>
                </a:ext>
                <a:ext uri="{FF2B5EF4-FFF2-40B4-BE49-F238E27FC236}">
                  <a16:creationId xmlns:a16="http://schemas.microsoft.com/office/drawing/2014/main" id="{00000000-0008-0000-0600-000015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10" name="Drop Down 22" hidden="1">
              <a:extLst>
                <a:ext uri="{63B3BB69-23CF-44E3-9099-C40C66FF867C}">
                  <a14:compatExt spid="_x0000_s12310"/>
                </a:ext>
                <a:ext uri="{FF2B5EF4-FFF2-40B4-BE49-F238E27FC236}">
                  <a16:creationId xmlns:a16="http://schemas.microsoft.com/office/drawing/2014/main" id="{00000000-0008-0000-0600-000016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11" name="Drop Down 23" hidden="1">
              <a:extLst>
                <a:ext uri="{63B3BB69-23CF-44E3-9099-C40C66FF867C}">
                  <a14:compatExt spid="_x0000_s12311"/>
                </a:ext>
                <a:ext uri="{FF2B5EF4-FFF2-40B4-BE49-F238E27FC236}">
                  <a16:creationId xmlns:a16="http://schemas.microsoft.com/office/drawing/2014/main" id="{00000000-0008-0000-0600-000017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12" name="Drop Down 24" hidden="1">
              <a:extLst>
                <a:ext uri="{63B3BB69-23CF-44E3-9099-C40C66FF867C}">
                  <a14:compatExt spid="_x0000_s12312"/>
                </a:ext>
                <a:ext uri="{FF2B5EF4-FFF2-40B4-BE49-F238E27FC236}">
                  <a16:creationId xmlns:a16="http://schemas.microsoft.com/office/drawing/2014/main" id="{00000000-0008-0000-0600-000018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13" name="Drop Down 25" hidden="1">
              <a:extLst>
                <a:ext uri="{63B3BB69-23CF-44E3-9099-C40C66FF867C}">
                  <a14:compatExt spid="_x0000_s12313"/>
                </a:ext>
                <a:ext uri="{FF2B5EF4-FFF2-40B4-BE49-F238E27FC236}">
                  <a16:creationId xmlns:a16="http://schemas.microsoft.com/office/drawing/2014/main" id="{00000000-0008-0000-0600-000019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14" name="Drop Down 26" hidden="1">
              <a:extLst>
                <a:ext uri="{63B3BB69-23CF-44E3-9099-C40C66FF867C}">
                  <a14:compatExt spid="_x0000_s12314"/>
                </a:ext>
                <a:ext uri="{FF2B5EF4-FFF2-40B4-BE49-F238E27FC236}">
                  <a16:creationId xmlns:a16="http://schemas.microsoft.com/office/drawing/2014/main" id="{00000000-0008-0000-0600-00001A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19" name="Drop Down 31" hidden="1">
              <a:extLst>
                <a:ext uri="{63B3BB69-23CF-44E3-9099-C40C66FF867C}">
                  <a14:compatExt spid="_x0000_s12319"/>
                </a:ext>
                <a:ext uri="{FF2B5EF4-FFF2-40B4-BE49-F238E27FC236}">
                  <a16:creationId xmlns:a16="http://schemas.microsoft.com/office/drawing/2014/main" id="{00000000-0008-0000-0600-00001F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20" name="Drop Down 32" hidden="1">
              <a:extLst>
                <a:ext uri="{63B3BB69-23CF-44E3-9099-C40C66FF867C}">
                  <a14:compatExt spid="_x0000_s12320"/>
                </a:ext>
                <a:ext uri="{FF2B5EF4-FFF2-40B4-BE49-F238E27FC236}">
                  <a16:creationId xmlns:a16="http://schemas.microsoft.com/office/drawing/2014/main" id="{00000000-0008-0000-0600-000020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21" name="Drop Down 33" hidden="1">
              <a:extLst>
                <a:ext uri="{63B3BB69-23CF-44E3-9099-C40C66FF867C}">
                  <a14:compatExt spid="_x0000_s12321"/>
                </a:ext>
                <a:ext uri="{FF2B5EF4-FFF2-40B4-BE49-F238E27FC236}">
                  <a16:creationId xmlns:a16="http://schemas.microsoft.com/office/drawing/2014/main" id="{00000000-0008-0000-0600-000021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22" name="Drop Down 34" hidden="1">
              <a:extLst>
                <a:ext uri="{63B3BB69-23CF-44E3-9099-C40C66FF867C}">
                  <a14:compatExt spid="_x0000_s12322"/>
                </a:ext>
                <a:ext uri="{FF2B5EF4-FFF2-40B4-BE49-F238E27FC236}">
                  <a16:creationId xmlns:a16="http://schemas.microsoft.com/office/drawing/2014/main" id="{00000000-0008-0000-0600-000022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23" name="Drop Down 35" hidden="1">
              <a:extLst>
                <a:ext uri="{63B3BB69-23CF-44E3-9099-C40C66FF867C}">
                  <a14:compatExt spid="_x0000_s12323"/>
                </a:ext>
                <a:ext uri="{FF2B5EF4-FFF2-40B4-BE49-F238E27FC236}">
                  <a16:creationId xmlns:a16="http://schemas.microsoft.com/office/drawing/2014/main" id="{00000000-0008-0000-0600-000023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24" name="Drop Down 36" hidden="1">
              <a:extLst>
                <a:ext uri="{63B3BB69-23CF-44E3-9099-C40C66FF867C}">
                  <a14:compatExt spid="_x0000_s12324"/>
                </a:ext>
                <a:ext uri="{FF2B5EF4-FFF2-40B4-BE49-F238E27FC236}">
                  <a16:creationId xmlns:a16="http://schemas.microsoft.com/office/drawing/2014/main" id="{00000000-0008-0000-0600-000024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25" name="Drop Down 37" hidden="1">
              <a:extLst>
                <a:ext uri="{63B3BB69-23CF-44E3-9099-C40C66FF867C}">
                  <a14:compatExt spid="_x0000_s12325"/>
                </a:ext>
                <a:ext uri="{FF2B5EF4-FFF2-40B4-BE49-F238E27FC236}">
                  <a16:creationId xmlns:a16="http://schemas.microsoft.com/office/drawing/2014/main" id="{00000000-0008-0000-0600-000025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26" name="Drop Down 38" hidden="1">
              <a:extLst>
                <a:ext uri="{63B3BB69-23CF-44E3-9099-C40C66FF867C}">
                  <a14:compatExt spid="_x0000_s12326"/>
                </a:ext>
                <a:ext uri="{FF2B5EF4-FFF2-40B4-BE49-F238E27FC236}">
                  <a16:creationId xmlns:a16="http://schemas.microsoft.com/office/drawing/2014/main" id="{00000000-0008-0000-0600-000026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27" name="Drop Down 39" hidden="1">
              <a:extLst>
                <a:ext uri="{63B3BB69-23CF-44E3-9099-C40C66FF867C}">
                  <a14:compatExt spid="_x0000_s12327"/>
                </a:ext>
                <a:ext uri="{FF2B5EF4-FFF2-40B4-BE49-F238E27FC236}">
                  <a16:creationId xmlns:a16="http://schemas.microsoft.com/office/drawing/2014/main" id="{00000000-0008-0000-0600-000027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28" name="Drop Down 40" hidden="1">
              <a:extLst>
                <a:ext uri="{63B3BB69-23CF-44E3-9099-C40C66FF867C}">
                  <a14:compatExt spid="_x0000_s12328"/>
                </a:ext>
                <a:ext uri="{FF2B5EF4-FFF2-40B4-BE49-F238E27FC236}">
                  <a16:creationId xmlns:a16="http://schemas.microsoft.com/office/drawing/2014/main" id="{00000000-0008-0000-0600-000028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29" name="Drop Down 41" hidden="1">
              <a:extLst>
                <a:ext uri="{63B3BB69-23CF-44E3-9099-C40C66FF867C}">
                  <a14:compatExt spid="_x0000_s12329"/>
                </a:ext>
                <a:ext uri="{FF2B5EF4-FFF2-40B4-BE49-F238E27FC236}">
                  <a16:creationId xmlns:a16="http://schemas.microsoft.com/office/drawing/2014/main" id="{00000000-0008-0000-0600-000029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30" name="Drop Down 42" hidden="1">
              <a:extLst>
                <a:ext uri="{63B3BB69-23CF-44E3-9099-C40C66FF867C}">
                  <a14:compatExt spid="_x0000_s12330"/>
                </a:ext>
                <a:ext uri="{FF2B5EF4-FFF2-40B4-BE49-F238E27FC236}">
                  <a16:creationId xmlns:a16="http://schemas.microsoft.com/office/drawing/2014/main" id="{00000000-0008-0000-0600-00002A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31" name="Drop Down 43" hidden="1">
              <a:extLst>
                <a:ext uri="{63B3BB69-23CF-44E3-9099-C40C66FF867C}">
                  <a14:compatExt spid="_x0000_s12331"/>
                </a:ext>
                <a:ext uri="{FF2B5EF4-FFF2-40B4-BE49-F238E27FC236}">
                  <a16:creationId xmlns:a16="http://schemas.microsoft.com/office/drawing/2014/main" id="{00000000-0008-0000-0600-00002B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32" name="Drop Down 44" hidden="1">
              <a:extLst>
                <a:ext uri="{63B3BB69-23CF-44E3-9099-C40C66FF867C}">
                  <a14:compatExt spid="_x0000_s12332"/>
                </a:ext>
                <a:ext uri="{FF2B5EF4-FFF2-40B4-BE49-F238E27FC236}">
                  <a16:creationId xmlns:a16="http://schemas.microsoft.com/office/drawing/2014/main" id="{00000000-0008-0000-0600-00002C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33" name="Drop Down 45" hidden="1">
              <a:extLst>
                <a:ext uri="{63B3BB69-23CF-44E3-9099-C40C66FF867C}">
                  <a14:compatExt spid="_x0000_s12333"/>
                </a:ext>
                <a:ext uri="{FF2B5EF4-FFF2-40B4-BE49-F238E27FC236}">
                  <a16:creationId xmlns:a16="http://schemas.microsoft.com/office/drawing/2014/main" id="{00000000-0008-0000-0600-00002D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34" name="Drop Down 46" hidden="1">
              <a:extLst>
                <a:ext uri="{63B3BB69-23CF-44E3-9099-C40C66FF867C}">
                  <a14:compatExt spid="_x0000_s12334"/>
                </a:ext>
                <a:ext uri="{FF2B5EF4-FFF2-40B4-BE49-F238E27FC236}">
                  <a16:creationId xmlns:a16="http://schemas.microsoft.com/office/drawing/2014/main" id="{00000000-0008-0000-0600-00002E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35" name="Drop Down 47" hidden="1">
              <a:extLst>
                <a:ext uri="{63B3BB69-23CF-44E3-9099-C40C66FF867C}">
                  <a14:compatExt spid="_x0000_s12335"/>
                </a:ext>
                <a:ext uri="{FF2B5EF4-FFF2-40B4-BE49-F238E27FC236}">
                  <a16:creationId xmlns:a16="http://schemas.microsoft.com/office/drawing/2014/main" id="{00000000-0008-0000-0600-00002F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36" name="Drop Down 48" hidden="1">
              <a:extLst>
                <a:ext uri="{63B3BB69-23CF-44E3-9099-C40C66FF867C}">
                  <a14:compatExt spid="_x0000_s12336"/>
                </a:ext>
                <a:ext uri="{FF2B5EF4-FFF2-40B4-BE49-F238E27FC236}">
                  <a16:creationId xmlns:a16="http://schemas.microsoft.com/office/drawing/2014/main" id="{00000000-0008-0000-0600-000030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37" name="Drop Down 49" hidden="1">
              <a:extLst>
                <a:ext uri="{63B3BB69-23CF-44E3-9099-C40C66FF867C}">
                  <a14:compatExt spid="_x0000_s12337"/>
                </a:ext>
                <a:ext uri="{FF2B5EF4-FFF2-40B4-BE49-F238E27FC236}">
                  <a16:creationId xmlns:a16="http://schemas.microsoft.com/office/drawing/2014/main" id="{00000000-0008-0000-0600-000031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0</xdr:row>
          <xdr:rowOff>0</xdr:rowOff>
        </xdr:from>
        <xdr:to>
          <xdr:col>21</xdr:col>
          <xdr:colOff>9525</xdr:colOff>
          <xdr:row>1</xdr:row>
          <xdr:rowOff>38100</xdr:rowOff>
        </xdr:to>
        <xdr:sp macro="" textlink="">
          <xdr:nvSpPr>
            <xdr:cNvPr id="12338" name="Drop Down 50" hidden="1">
              <a:extLst>
                <a:ext uri="{63B3BB69-23CF-44E3-9099-C40C66FF867C}">
                  <a14:compatExt spid="_x0000_s12338"/>
                </a:ext>
                <a:ext uri="{FF2B5EF4-FFF2-40B4-BE49-F238E27FC236}">
                  <a16:creationId xmlns:a16="http://schemas.microsoft.com/office/drawing/2014/main" id="{00000000-0008-0000-0600-000032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xdr:twoCellAnchor editAs="oneCell">
    <xdr:from>
      <xdr:col>0</xdr:col>
      <xdr:colOff>28576</xdr:colOff>
      <xdr:row>0</xdr:row>
      <xdr:rowOff>9526</xdr:rowOff>
    </xdr:from>
    <xdr:to>
      <xdr:col>1</xdr:col>
      <xdr:colOff>1184911</xdr:colOff>
      <xdr:row>2</xdr:row>
      <xdr:rowOff>154632</xdr:rowOff>
    </xdr:to>
    <xdr:pic>
      <xdr:nvPicPr>
        <xdr:cNvPr id="50" name="Picture 49">
          <a:extLst>
            <a:ext uri="{FF2B5EF4-FFF2-40B4-BE49-F238E27FC236}">
              <a16:creationId xmlns:a16="http://schemas.microsoft.com/office/drawing/2014/main" id="{00000000-0008-0000-06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9526"/>
          <a:ext cx="1638300" cy="4689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914400</xdr:colOff>
      <xdr:row>2</xdr:row>
      <xdr:rowOff>149475</xdr:rowOff>
    </xdr:to>
    <xdr:pic>
      <xdr:nvPicPr>
        <xdr:cNvPr id="4" name="Picture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666875" cy="477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38101</xdr:colOff>
      <xdr:row>0</xdr:row>
      <xdr:rowOff>1</xdr:rowOff>
    </xdr:from>
    <xdr:to>
      <xdr:col>1</xdr:col>
      <xdr:colOff>834391</xdr:colOff>
      <xdr:row>2</xdr:row>
      <xdr:rowOff>148917</xdr:rowOff>
    </xdr:to>
    <xdr:pic>
      <xdr:nvPicPr>
        <xdr:cNvPr id="3" name="Picture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1" y="1"/>
          <a:ext cx="1638300" cy="4689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Coyle, David" id="{CD592702-2480-4BF3-942E-080B586A42C6}" userId="S::dacoyle@ad.unc.edu::513f2000-bcca-4934-9d26-4ae624de06c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41" dT="2022-09-14T14:42:33.80" personId="{CD592702-2480-4BF3-942E-080B586A42C6}" id="{68078C0B-D063-4052-94AD-E529D5EC6CB1}">
    <text xml:space="preserve">Ln 41 amount is pulled from Ln 49
</text>
  </threadedComment>
  <threadedComment ref="C47" dT="2022-09-12T15:10:33.20" personId="{CD592702-2480-4BF3-942E-080B586A42C6}" id="{0BEF8C7D-BC18-4A6F-A35B-681AB070185A}">
    <text xml:space="preserve">Line 47 is a subset of Line 33 and cannot exceed Line 33 and should be entered in the same unit of measure as line 36 ex: hours, samples, etc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9" Type="http://schemas.openxmlformats.org/officeDocument/2006/relationships/ctrlProp" Target="../ctrlProps/ctrlProp39.xml"/><Relationship Id="rId3" Type="http://schemas.openxmlformats.org/officeDocument/2006/relationships/vmlDrawing" Target="../drawings/vmlDrawing4.vml"/><Relationship Id="rId21" Type="http://schemas.openxmlformats.org/officeDocument/2006/relationships/ctrlProp" Target="../ctrlProps/ctrlProp21.xml"/><Relationship Id="rId34" Type="http://schemas.openxmlformats.org/officeDocument/2006/relationships/ctrlProp" Target="../ctrlProps/ctrlProp34.xml"/><Relationship Id="rId42" Type="http://schemas.openxmlformats.org/officeDocument/2006/relationships/ctrlProp" Target="../ctrlProps/ctrlProp42.xml"/><Relationship Id="rId47" Type="http://schemas.openxmlformats.org/officeDocument/2006/relationships/ctrlProp" Target="../ctrlProps/ctrlProp47.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trlProp" Target="../ctrlProps/ctrlProp33.xml"/><Relationship Id="rId38" Type="http://schemas.openxmlformats.org/officeDocument/2006/relationships/ctrlProp" Target="../ctrlProps/ctrlProp38.xml"/><Relationship Id="rId46" Type="http://schemas.openxmlformats.org/officeDocument/2006/relationships/ctrlProp" Target="../ctrlProps/ctrlProp46.xml"/><Relationship Id="rId2" Type="http://schemas.openxmlformats.org/officeDocument/2006/relationships/drawing" Target="../drawings/drawing7.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41" Type="http://schemas.openxmlformats.org/officeDocument/2006/relationships/ctrlProp" Target="../ctrlProps/ctrlProp41.xml"/><Relationship Id="rId1" Type="http://schemas.openxmlformats.org/officeDocument/2006/relationships/printerSettings" Target="../printerSettings/printerSettings7.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37" Type="http://schemas.openxmlformats.org/officeDocument/2006/relationships/ctrlProp" Target="../ctrlProps/ctrlProp37.xml"/><Relationship Id="rId40" Type="http://schemas.openxmlformats.org/officeDocument/2006/relationships/ctrlProp" Target="../ctrlProps/ctrlProp40.xml"/><Relationship Id="rId45" Type="http://schemas.openxmlformats.org/officeDocument/2006/relationships/ctrlProp" Target="../ctrlProps/ctrlProp45.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36" Type="http://schemas.openxmlformats.org/officeDocument/2006/relationships/ctrlProp" Target="../ctrlProps/ctrlProp36.xml"/><Relationship Id="rId49" Type="http://schemas.openxmlformats.org/officeDocument/2006/relationships/ctrlProp" Target="../ctrlProps/ctrlProp49.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4" Type="http://schemas.openxmlformats.org/officeDocument/2006/relationships/ctrlProp" Target="../ctrlProps/ctrlProp44.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 Id="rId35" Type="http://schemas.openxmlformats.org/officeDocument/2006/relationships/ctrlProp" Target="../ctrlProps/ctrlProp35.xml"/><Relationship Id="rId43" Type="http://schemas.openxmlformats.org/officeDocument/2006/relationships/ctrlProp" Target="../ctrlProps/ctrlProp43.xml"/><Relationship Id="rId48" Type="http://schemas.openxmlformats.org/officeDocument/2006/relationships/ctrlProp" Target="../ctrlProps/ctrlProp48.xml"/><Relationship Id="rId8" Type="http://schemas.openxmlformats.org/officeDocument/2006/relationships/ctrlProp" Target="../ctrlProps/ctrlProp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BO64"/>
  <sheetViews>
    <sheetView showGridLines="0" showZeros="0" tabSelected="1" zoomScaleNormal="100" workbookViewId="0">
      <selection activeCell="G33" sqref="G33"/>
    </sheetView>
  </sheetViews>
  <sheetFormatPr defaultColWidth="11.42578125" defaultRowHeight="12.75" x14ac:dyDescent="0.2"/>
  <cols>
    <col min="1" max="1" width="2.7109375" style="41" customWidth="1"/>
    <col min="2" max="2" width="2.28515625" style="42" customWidth="1"/>
    <col min="3" max="3" width="2.7109375" style="42" customWidth="1"/>
    <col min="4" max="4" width="17.28515625" style="42" customWidth="1"/>
    <col min="5" max="5" width="10" style="42" customWidth="1"/>
    <col min="6" max="6" width="26" style="42" customWidth="1"/>
    <col min="7" max="7" width="12.7109375" style="42" customWidth="1"/>
    <col min="8" max="8" width="4.7109375" style="42" customWidth="1"/>
    <col min="9" max="9" width="12.7109375" style="42" customWidth="1"/>
    <col min="10" max="10" width="4.7109375" style="42" customWidth="1"/>
    <col min="11" max="11" width="12.7109375" style="42" customWidth="1"/>
    <col min="12" max="12" width="4.7109375" style="42" customWidth="1"/>
    <col min="13" max="13" width="12.7109375" style="42" customWidth="1"/>
    <col min="14" max="14" width="4.7109375" style="42" customWidth="1"/>
    <col min="15" max="15" width="12.7109375" style="42" customWidth="1"/>
    <col min="16" max="16" width="4.7109375" style="42" customWidth="1"/>
    <col min="17" max="17" width="12.7109375" style="42" customWidth="1"/>
    <col min="18" max="18" width="4.7109375" style="42" customWidth="1"/>
    <col min="19" max="19" width="12.7109375" style="42" customWidth="1"/>
    <col min="20" max="20" width="4.7109375" style="42" customWidth="1"/>
    <col min="21" max="21" width="12.7109375" style="42" customWidth="1"/>
    <col min="22" max="22" width="4.7109375" style="42" customWidth="1"/>
    <col min="23" max="23" width="12.7109375" style="42" customWidth="1"/>
    <col min="24" max="24" width="4.7109375" style="42" customWidth="1"/>
    <col min="25" max="25" width="12.7109375" style="42" customWidth="1"/>
    <col min="26" max="26" width="4.7109375" style="42" customWidth="1"/>
    <col min="27" max="27" width="12.7109375" style="42" customWidth="1"/>
    <col min="28" max="28" width="4.7109375" style="42" customWidth="1"/>
    <col min="29" max="29" width="12.7109375" style="42" customWidth="1"/>
    <col min="30" max="30" width="4.7109375" style="42" customWidth="1"/>
    <col min="31" max="31" width="12.7109375" style="42" customWidth="1"/>
    <col min="32" max="32" width="4.7109375" style="42" customWidth="1"/>
    <col min="33" max="33" width="12.7109375" style="42" customWidth="1"/>
    <col min="34" max="34" width="4.7109375" style="42" customWidth="1"/>
    <col min="35" max="35" width="12.7109375" style="42" customWidth="1"/>
    <col min="36" max="36" width="4.7109375" style="42" customWidth="1"/>
    <col min="37" max="37" width="12.7109375" style="42" customWidth="1"/>
    <col min="38" max="38" width="4.7109375" style="42" customWidth="1"/>
    <col min="39" max="39" width="12.7109375" style="42" customWidth="1"/>
    <col min="40" max="40" width="4.7109375" style="42" customWidth="1"/>
    <col min="41" max="41" width="12.7109375" style="42" customWidth="1"/>
    <col min="42" max="42" width="4.7109375" style="42" customWidth="1"/>
    <col min="43" max="43" width="12.7109375" style="42" customWidth="1"/>
    <col min="44" max="44" width="4.7109375" style="42" customWidth="1"/>
    <col min="45" max="45" width="12.7109375" style="42" customWidth="1"/>
    <col min="46" max="46" width="4.7109375" style="42" customWidth="1"/>
    <col min="47" max="47" width="12.7109375" style="42" customWidth="1"/>
    <col min="48" max="48" width="4.7109375" style="42" customWidth="1"/>
    <col min="49" max="49" width="12.7109375" style="42" customWidth="1"/>
    <col min="50" max="50" width="4.7109375" style="42" customWidth="1"/>
    <col min="51" max="51" width="12.7109375" style="42" customWidth="1"/>
    <col min="52" max="52" width="4.7109375" style="42" customWidth="1"/>
    <col min="53" max="53" width="12.7109375" style="42" customWidth="1"/>
    <col min="54" max="54" width="4.7109375" style="42" customWidth="1"/>
    <col min="55" max="55" width="12.7109375" style="42" customWidth="1"/>
    <col min="56" max="56" width="4.7109375" style="42" customWidth="1"/>
    <col min="57" max="57" width="12.7109375" style="42" customWidth="1"/>
    <col min="58" max="58" width="4.7109375" style="42" customWidth="1"/>
    <col min="59" max="59" width="12.7109375" style="42" customWidth="1"/>
    <col min="60" max="60" width="4.7109375" style="42" customWidth="1"/>
    <col min="61" max="61" width="12.7109375" style="42" customWidth="1"/>
    <col min="62" max="62" width="4.7109375" style="42" customWidth="1"/>
    <col min="63" max="63" width="12.7109375" style="42" customWidth="1"/>
    <col min="64" max="64" width="4.7109375" style="42" customWidth="1"/>
    <col min="65" max="65" width="12.7109375" style="42" customWidth="1"/>
    <col min="66" max="66" width="4.7109375" style="42" customWidth="1"/>
    <col min="67" max="67" width="13.5703125" style="61" bestFit="1" customWidth="1"/>
    <col min="68" max="16384" width="11.42578125" style="42"/>
  </cols>
  <sheetData>
    <row r="1" spans="1:67" x14ac:dyDescent="0.2">
      <c r="A1" s="285"/>
      <c r="B1" s="285"/>
      <c r="C1" s="285"/>
      <c r="D1" s="285"/>
      <c r="E1" s="285"/>
      <c r="F1" s="285"/>
      <c r="G1" s="285"/>
      <c r="L1" s="50"/>
      <c r="M1" s="50"/>
      <c r="N1" s="50"/>
      <c r="O1" s="50"/>
      <c r="P1" s="50"/>
      <c r="Y1" s="200" t="s">
        <v>584</v>
      </c>
    </row>
    <row r="2" spans="1:67" ht="14.25" x14ac:dyDescent="0.2">
      <c r="A2" s="285"/>
      <c r="B2" s="285"/>
      <c r="C2" s="285"/>
      <c r="D2" s="285"/>
      <c r="E2" s="285"/>
      <c r="F2" s="285"/>
      <c r="G2" s="285"/>
      <c r="J2" s="43"/>
      <c r="K2" s="43" t="s">
        <v>388</v>
      </c>
      <c r="L2" s="286" t="s">
        <v>372</v>
      </c>
      <c r="M2" s="286"/>
      <c r="N2" s="286"/>
      <c r="O2" s="286"/>
      <c r="P2" s="286"/>
      <c r="Q2" s="44"/>
      <c r="R2" s="44"/>
      <c r="S2" s="70"/>
      <c r="T2" s="44"/>
      <c r="U2" s="44"/>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row>
    <row r="3" spans="1:67" ht="14.25" x14ac:dyDescent="0.2">
      <c r="A3" s="285"/>
      <c r="B3" s="285"/>
      <c r="C3" s="285"/>
      <c r="D3" s="285"/>
      <c r="E3" s="285"/>
      <c r="F3" s="285"/>
      <c r="G3" s="285"/>
      <c r="J3" s="43"/>
      <c r="K3" s="43" t="s">
        <v>8</v>
      </c>
      <c r="L3" s="287" t="s">
        <v>583</v>
      </c>
      <c r="M3" s="287"/>
      <c r="N3" s="287"/>
      <c r="O3" s="287"/>
      <c r="P3" s="287"/>
      <c r="Q3" s="44"/>
      <c r="R3" s="44"/>
      <c r="S3" s="87" t="s">
        <v>447</v>
      </c>
      <c r="T3" s="44"/>
      <c r="U3" s="44"/>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row>
    <row r="4" spans="1:67" ht="14.25" x14ac:dyDescent="0.2">
      <c r="A4" s="285"/>
      <c r="B4" s="285"/>
      <c r="C4" s="285"/>
      <c r="D4" s="285"/>
      <c r="E4" s="285"/>
      <c r="F4" s="285"/>
      <c r="G4" s="285"/>
      <c r="J4" s="43"/>
      <c r="K4" s="43" t="s">
        <v>9</v>
      </c>
      <c r="L4" s="288" t="s">
        <v>27</v>
      </c>
      <c r="M4" s="288"/>
      <c r="N4" s="288"/>
      <c r="O4" s="288"/>
      <c r="P4" s="288"/>
      <c r="Q4" s="44"/>
      <c r="R4" s="44"/>
      <c r="S4" s="87" t="s">
        <v>494</v>
      </c>
      <c r="T4" s="44"/>
      <c r="U4" s="4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row>
    <row r="5" spans="1:67" x14ac:dyDescent="0.2">
      <c r="A5" s="285"/>
      <c r="B5" s="285"/>
      <c r="C5" s="285"/>
      <c r="D5" s="285"/>
      <c r="E5" s="285"/>
      <c r="F5" s="285"/>
      <c r="G5" s="285"/>
      <c r="X5"/>
      <c r="Y5"/>
      <c r="Z5"/>
      <c r="AA5"/>
      <c r="AB5"/>
      <c r="AC5"/>
      <c r="AD5"/>
      <c r="AE5"/>
      <c r="AF5"/>
      <c r="AG5"/>
      <c r="AH5"/>
      <c r="AJ5"/>
      <c r="AK5"/>
      <c r="AL5"/>
      <c r="AM5"/>
      <c r="AN5"/>
      <c r="AO5"/>
      <c r="AP5"/>
      <c r="AQ5"/>
      <c r="AR5"/>
      <c r="AS5"/>
      <c r="AT5"/>
      <c r="AU5"/>
      <c r="AV5"/>
      <c r="AW5"/>
      <c r="AX5"/>
      <c r="AY5"/>
      <c r="AZ5"/>
      <c r="BA5"/>
      <c r="BB5"/>
      <c r="BC5"/>
      <c r="BD5"/>
      <c r="BE5"/>
      <c r="BF5"/>
      <c r="BG5"/>
      <c r="BH5"/>
      <c r="BI5"/>
      <c r="BJ5"/>
      <c r="BK5"/>
      <c r="BL5"/>
      <c r="BM5"/>
      <c r="BN5"/>
    </row>
    <row r="6" spans="1:67" x14ac:dyDescent="0.2">
      <c r="A6" s="285"/>
      <c r="B6" s="285"/>
      <c r="C6" s="285"/>
      <c r="D6" s="285"/>
      <c r="E6" s="285"/>
      <c r="F6" s="285"/>
      <c r="G6" s="285"/>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row>
    <row r="8" spans="1:67" ht="15.75" x14ac:dyDescent="0.25">
      <c r="A8" s="289" t="s">
        <v>365</v>
      </c>
      <c r="B8" s="289"/>
      <c r="C8" s="289"/>
      <c r="D8" s="289"/>
      <c r="E8" s="289"/>
      <c r="F8" s="289"/>
      <c r="G8" s="289"/>
      <c r="H8" s="45"/>
      <c r="I8" s="45"/>
      <c r="J8" s="45"/>
      <c r="K8" s="45"/>
      <c r="L8" s="45"/>
      <c r="M8" s="45"/>
      <c r="N8" s="45"/>
      <c r="O8" s="45"/>
      <c r="P8" s="45"/>
      <c r="Q8" s="45"/>
      <c r="R8" s="45"/>
      <c r="S8" s="45"/>
      <c r="T8" s="45"/>
      <c r="U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row>
    <row r="9" spans="1:67" ht="18.75" customHeight="1" x14ac:dyDescent="0.2">
      <c r="A9" s="46" t="s">
        <v>420</v>
      </c>
      <c r="G9" s="56" t="s">
        <v>0</v>
      </c>
      <c r="I9" s="56" t="s">
        <v>1</v>
      </c>
      <c r="K9" s="56" t="s">
        <v>2</v>
      </c>
      <c r="M9" s="56" t="s">
        <v>3</v>
      </c>
      <c r="O9" s="56" t="s">
        <v>383</v>
      </c>
      <c r="Q9" s="56" t="s">
        <v>384</v>
      </c>
      <c r="R9" s="57"/>
      <c r="S9" s="56" t="s">
        <v>430</v>
      </c>
      <c r="U9" s="56" t="s">
        <v>431</v>
      </c>
      <c r="V9"/>
      <c r="W9" s="58" t="s">
        <v>437</v>
      </c>
      <c r="X9"/>
      <c r="Y9" s="59" t="s">
        <v>438</v>
      </c>
      <c r="AA9" s="58" t="s">
        <v>439</v>
      </c>
      <c r="AC9" s="58" t="s">
        <v>440</v>
      </c>
      <c r="AE9" s="58" t="s">
        <v>441</v>
      </c>
      <c r="AG9" s="58" t="s">
        <v>442</v>
      </c>
      <c r="AH9" s="60"/>
      <c r="AI9" s="58" t="s">
        <v>443</v>
      </c>
      <c r="AK9" s="58" t="s">
        <v>444</v>
      </c>
      <c r="AM9" s="58" t="s">
        <v>445</v>
      </c>
      <c r="AO9" s="58" t="s">
        <v>537</v>
      </c>
      <c r="AQ9" s="58" t="s">
        <v>538</v>
      </c>
      <c r="AS9" s="58" t="s">
        <v>539</v>
      </c>
      <c r="AU9" s="58" t="s">
        <v>540</v>
      </c>
      <c r="AW9" s="58" t="s">
        <v>541</v>
      </c>
      <c r="AY9" s="58" t="s">
        <v>542</v>
      </c>
      <c r="BA9" s="58" t="s">
        <v>543</v>
      </c>
      <c r="BC9" s="58" t="s">
        <v>544</v>
      </c>
      <c r="BE9" s="58" t="s">
        <v>545</v>
      </c>
      <c r="BG9" s="58" t="s">
        <v>546</v>
      </c>
      <c r="BI9" s="58" t="s">
        <v>547</v>
      </c>
      <c r="BK9" s="58" t="s">
        <v>548</v>
      </c>
      <c r="BM9" s="58" t="s">
        <v>549</v>
      </c>
      <c r="BO9" s="62" t="s">
        <v>386</v>
      </c>
    </row>
    <row r="10" spans="1:67" ht="37.5" customHeight="1" x14ac:dyDescent="0.2">
      <c r="A10" s="46" t="s">
        <v>415</v>
      </c>
      <c r="F10" s="86"/>
      <c r="G10" s="143"/>
      <c r="H10" s="184"/>
      <c r="I10" s="143"/>
      <c r="J10" s="184"/>
      <c r="K10" s="143"/>
      <c r="L10" s="184"/>
      <c r="M10" s="143"/>
      <c r="N10" s="184"/>
      <c r="O10" s="143"/>
      <c r="P10" s="184"/>
      <c r="Q10" s="143"/>
      <c r="R10" s="188"/>
      <c r="S10" s="143"/>
      <c r="T10"/>
      <c r="U10" s="143"/>
      <c r="V10"/>
      <c r="W10" s="143"/>
      <c r="X10"/>
      <c r="Y10" s="143"/>
      <c r="Z10" s="143"/>
      <c r="AA10" s="143"/>
      <c r="AB10"/>
      <c r="AC10" s="143"/>
      <c r="AD10" s="184"/>
      <c r="AE10" s="143"/>
      <c r="AF10" s="184"/>
      <c r="AG10" s="143"/>
      <c r="AH10" s="188"/>
      <c r="AI10" s="143"/>
      <c r="AJ10" s="184"/>
      <c r="AK10" s="143"/>
      <c r="AL10" s="184"/>
      <c r="AM10" s="143"/>
      <c r="AN10" s="184"/>
      <c r="AO10" s="143"/>
      <c r="AP10" s="184"/>
      <c r="AQ10" s="143"/>
      <c r="AR10" s="184"/>
      <c r="AS10" s="143"/>
      <c r="AT10" s="184"/>
      <c r="AU10" s="143"/>
      <c r="AV10" s="184"/>
      <c r="AW10" s="143"/>
      <c r="AX10" s="184"/>
      <c r="AY10" s="143"/>
      <c r="AZ10" s="184"/>
      <c r="BA10" s="143"/>
      <c r="BB10" s="184"/>
      <c r="BC10" s="143"/>
      <c r="BD10" s="184"/>
      <c r="BE10" s="143"/>
      <c r="BF10" s="184"/>
      <c r="BG10" s="143"/>
      <c r="BH10" s="184"/>
      <c r="BI10" s="143"/>
      <c r="BJ10" s="184"/>
      <c r="BK10" s="143"/>
      <c r="BL10" s="184"/>
      <c r="BM10" s="143"/>
      <c r="BN10" s="184"/>
      <c r="BO10"/>
    </row>
    <row r="11" spans="1:67" x14ac:dyDescent="0.2">
      <c r="A11" s="47" t="s">
        <v>385</v>
      </c>
      <c r="B11" s="48"/>
      <c r="C11" s="48"/>
      <c r="D11" s="48"/>
      <c r="E11" s="48"/>
      <c r="F11" s="48"/>
      <c r="H11" s="184"/>
      <c r="J11" s="184"/>
      <c r="L11" s="184"/>
      <c r="N11" s="184"/>
      <c r="P11" s="184"/>
      <c r="R11" s="184"/>
      <c r="T11" s="184"/>
      <c r="V11" s="184"/>
      <c r="X11" s="184"/>
      <c r="Z11" s="184"/>
      <c r="AB11" s="184"/>
      <c r="AD11" s="184"/>
      <c r="AF11" s="184"/>
      <c r="AH11" s="184"/>
      <c r="AJ11" s="184"/>
      <c r="AL11" s="184"/>
      <c r="AN11" s="184"/>
      <c r="AP11" s="184"/>
      <c r="AR11" s="184"/>
      <c r="AT11" s="184"/>
      <c r="AV11" s="184"/>
      <c r="AX11" s="184"/>
      <c r="AZ11" s="184"/>
      <c r="BB11" s="184"/>
      <c r="BD11" s="184"/>
      <c r="BF11" s="184"/>
      <c r="BH11" s="184"/>
      <c r="BJ11" s="184"/>
      <c r="BL11" s="184"/>
      <c r="BN11" s="184"/>
    </row>
    <row r="12" spans="1:67" ht="14.25" customHeight="1" x14ac:dyDescent="0.2">
      <c r="A12" s="47"/>
      <c r="B12" s="48"/>
      <c r="C12" s="48"/>
      <c r="D12" s="48"/>
      <c r="E12" s="48"/>
      <c r="F12" s="48"/>
      <c r="H12" s="184"/>
      <c r="J12" s="184"/>
      <c r="L12" s="184"/>
      <c r="N12" s="184"/>
      <c r="P12" s="184"/>
      <c r="R12" s="184"/>
      <c r="T12" s="184"/>
      <c r="V12" s="184"/>
      <c r="X12" s="184"/>
      <c r="Z12" s="184"/>
      <c r="AB12" s="184"/>
      <c r="AD12" s="184"/>
      <c r="AF12" s="184"/>
      <c r="AH12" s="184"/>
      <c r="AJ12" s="184"/>
      <c r="AL12" s="184"/>
      <c r="AN12" s="184"/>
      <c r="AP12" s="184"/>
      <c r="AR12" s="184"/>
      <c r="AT12" s="184"/>
      <c r="AV12" s="184"/>
      <c r="AX12" s="184"/>
      <c r="AZ12" s="184"/>
      <c r="BB12" s="184"/>
      <c r="BD12" s="184"/>
      <c r="BF12" s="184"/>
      <c r="BH12" s="184"/>
      <c r="BJ12" s="184"/>
      <c r="BL12" s="184"/>
      <c r="BN12" s="184"/>
    </row>
    <row r="13" spans="1:67" x14ac:dyDescent="0.2">
      <c r="A13" s="49" t="s">
        <v>360</v>
      </c>
      <c r="B13" s="48"/>
      <c r="C13" s="48"/>
      <c r="D13" s="48"/>
      <c r="E13" s="48"/>
      <c r="F13" s="48"/>
      <c r="H13" s="184"/>
      <c r="J13" s="184"/>
      <c r="K13" s="50"/>
      <c r="L13" s="185"/>
      <c r="M13" s="50"/>
      <c r="N13" s="185"/>
      <c r="O13" s="50"/>
      <c r="P13" s="185"/>
      <c r="Q13" s="50"/>
      <c r="R13" s="185"/>
      <c r="S13" s="50"/>
      <c r="T13" s="185"/>
      <c r="U13" s="50"/>
      <c r="V13" s="184"/>
      <c r="X13" s="184"/>
      <c r="Z13" s="184"/>
      <c r="AA13" s="50"/>
      <c r="AB13" s="185"/>
      <c r="AC13" s="50"/>
      <c r="AD13" s="185"/>
      <c r="AE13" s="50"/>
      <c r="AF13" s="185"/>
      <c r="AG13" s="50"/>
      <c r="AH13" s="185"/>
      <c r="AJ13" s="184"/>
      <c r="AL13" s="184"/>
      <c r="AM13" s="50"/>
      <c r="AN13" s="184"/>
      <c r="AP13" s="184"/>
      <c r="AQ13" s="50"/>
      <c r="AR13" s="184"/>
      <c r="AS13" s="50"/>
      <c r="AT13" s="184"/>
      <c r="AU13" s="50"/>
      <c r="AV13" s="184"/>
      <c r="AW13" s="50"/>
      <c r="AX13" s="184"/>
      <c r="AY13" s="50"/>
      <c r="AZ13" s="184"/>
      <c r="BA13" s="50"/>
      <c r="BB13" s="184"/>
      <c r="BC13" s="50"/>
      <c r="BD13" s="184"/>
      <c r="BE13" s="50"/>
      <c r="BF13" s="184"/>
      <c r="BG13" s="50"/>
      <c r="BH13" s="184"/>
      <c r="BI13" s="50"/>
      <c r="BJ13" s="184"/>
      <c r="BK13" s="50"/>
      <c r="BL13" s="184"/>
      <c r="BM13" s="50"/>
      <c r="BN13" s="184"/>
    </row>
    <row r="14" spans="1:67" ht="16.5" customHeight="1" x14ac:dyDescent="0.2">
      <c r="A14" s="49"/>
      <c r="B14" s="42" t="s">
        <v>423</v>
      </c>
      <c r="C14" s="55" t="s">
        <v>529</v>
      </c>
      <c r="D14" s="48"/>
      <c r="E14" s="48"/>
      <c r="F14" s="48"/>
      <c r="G14" s="67">
        <f>PersonnelR1</f>
        <v>0</v>
      </c>
      <c r="H14" s="184"/>
      <c r="I14" s="67">
        <f>PersonnelR2</f>
        <v>0</v>
      </c>
      <c r="J14" s="184"/>
      <c r="K14" s="67">
        <f>PersonnelR3</f>
        <v>0</v>
      </c>
      <c r="L14" s="184"/>
      <c r="M14" s="67">
        <f>PersonnelR4</f>
        <v>0</v>
      </c>
      <c r="N14" s="184"/>
      <c r="O14" s="67">
        <f>PersonnelR5</f>
        <v>0</v>
      </c>
      <c r="P14" s="184"/>
      <c r="Q14" s="67">
        <f>PersonnelR6</f>
        <v>0</v>
      </c>
      <c r="R14" s="185"/>
      <c r="S14" s="67">
        <f>PersonnelR7</f>
        <v>0</v>
      </c>
      <c r="T14" s="184"/>
      <c r="U14" s="67">
        <f>PersonnelR8</f>
        <v>0</v>
      </c>
      <c r="V14" s="184"/>
      <c r="W14" s="67">
        <f>PersonnelR9</f>
        <v>0</v>
      </c>
      <c r="X14" s="184"/>
      <c r="Y14" s="67">
        <f>PersonnelR10</f>
        <v>0</v>
      </c>
      <c r="Z14" s="184"/>
      <c r="AA14" s="67">
        <f>PersonnelR11</f>
        <v>0</v>
      </c>
      <c r="AB14" s="184"/>
      <c r="AC14" s="67">
        <f>PersonnelR12</f>
        <v>0</v>
      </c>
      <c r="AD14" s="184"/>
      <c r="AE14" s="67">
        <f>PersonnelR13</f>
        <v>0</v>
      </c>
      <c r="AF14" s="184"/>
      <c r="AG14" s="67">
        <f>PersonnelR14</f>
        <v>0</v>
      </c>
      <c r="AH14" s="185"/>
      <c r="AI14" s="67">
        <f>PersonnelR15</f>
        <v>0</v>
      </c>
      <c r="AJ14" s="189"/>
      <c r="AK14" s="67">
        <f>PersonnelR16</f>
        <v>0</v>
      </c>
      <c r="AL14" s="189"/>
      <c r="AM14" s="67">
        <f>PersonnelR17</f>
        <v>0</v>
      </c>
      <c r="AN14" s="189"/>
      <c r="AO14" s="67">
        <f>PersonnelR18</f>
        <v>0</v>
      </c>
      <c r="AP14" s="189"/>
      <c r="AQ14" s="67">
        <f>PersonnelR19</f>
        <v>0</v>
      </c>
      <c r="AR14" s="189"/>
      <c r="AS14" s="67">
        <f>PersonnelR20</f>
        <v>0</v>
      </c>
      <c r="AT14" s="189"/>
      <c r="AU14" s="67">
        <f>PersonnelR21</f>
        <v>0</v>
      </c>
      <c r="AV14" s="189"/>
      <c r="AW14" s="67">
        <f>PersonnelR22</f>
        <v>0</v>
      </c>
      <c r="AX14" s="189"/>
      <c r="AY14" s="67">
        <f>PersonnelR23</f>
        <v>0</v>
      </c>
      <c r="AZ14" s="189"/>
      <c r="BA14" s="67">
        <f>PersonnelR24</f>
        <v>0</v>
      </c>
      <c r="BB14" s="189"/>
      <c r="BC14" s="67">
        <f>PersonnelR25</f>
        <v>0</v>
      </c>
      <c r="BD14" s="189"/>
      <c r="BE14" s="67">
        <f>PersonnelR26</f>
        <v>0</v>
      </c>
      <c r="BF14" s="189"/>
      <c r="BG14" s="67">
        <f>PersonnelR27</f>
        <v>0</v>
      </c>
      <c r="BH14" s="189"/>
      <c r="BI14" s="67">
        <f>PersonnelR28</f>
        <v>0</v>
      </c>
      <c r="BJ14" s="189"/>
      <c r="BK14" s="67">
        <f>PersonnelR29</f>
        <v>0</v>
      </c>
      <c r="BL14" s="189"/>
      <c r="BM14" s="67">
        <f>PersonnelR30</f>
        <v>0</v>
      </c>
      <c r="BN14" s="189"/>
      <c r="BO14" s="67">
        <f>SUM(G14:BM14)</f>
        <v>0</v>
      </c>
    </row>
    <row r="15" spans="1:67" ht="16.5" customHeight="1" x14ac:dyDescent="0.2">
      <c r="A15" s="49"/>
      <c r="B15" s="200" t="s">
        <v>424</v>
      </c>
      <c r="C15" s="48" t="s">
        <v>426</v>
      </c>
      <c r="D15" s="48"/>
      <c r="E15" s="48"/>
      <c r="F15" s="48"/>
      <c r="G15" s="67">
        <f>MatSuppliesR1</f>
        <v>0</v>
      </c>
      <c r="H15" s="184"/>
      <c r="I15" s="67">
        <f>MatSuppliesR2</f>
        <v>0</v>
      </c>
      <c r="J15" s="184"/>
      <c r="K15" s="67">
        <f>MatSuppliesR3</f>
        <v>0</v>
      </c>
      <c r="L15" s="184"/>
      <c r="M15" s="67">
        <f>MatSuppliesR4</f>
        <v>0</v>
      </c>
      <c r="N15" s="184"/>
      <c r="O15" s="67">
        <f>MatSuppliesR5</f>
        <v>0</v>
      </c>
      <c r="P15" s="184"/>
      <c r="Q15" s="67">
        <f>MatSuppliesR6</f>
        <v>0</v>
      </c>
      <c r="R15" s="185"/>
      <c r="S15" s="67">
        <f>MatSuppliesR7</f>
        <v>0</v>
      </c>
      <c r="T15" s="184"/>
      <c r="U15" s="67">
        <f>MatSuppliesR8</f>
        <v>0</v>
      </c>
      <c r="V15" s="184"/>
      <c r="W15" s="67">
        <f>MatSuppliesR9</f>
        <v>0</v>
      </c>
      <c r="X15" s="184"/>
      <c r="Y15" s="67">
        <f>MatSuppliesR10</f>
        <v>0</v>
      </c>
      <c r="Z15" s="184"/>
      <c r="AA15" s="67">
        <f>MatSuppliesR11</f>
        <v>0</v>
      </c>
      <c r="AB15" s="184"/>
      <c r="AC15" s="67">
        <f>MatSuppliesR12</f>
        <v>0</v>
      </c>
      <c r="AD15" s="184"/>
      <c r="AE15" s="67">
        <f>MatSuppliesR13</f>
        <v>0</v>
      </c>
      <c r="AF15" s="184"/>
      <c r="AG15" s="67">
        <f>MatSuppliesR14</f>
        <v>0</v>
      </c>
      <c r="AH15" s="185"/>
      <c r="AI15" s="67">
        <f>MatSuppliesR15</f>
        <v>0</v>
      </c>
      <c r="AJ15" s="189"/>
      <c r="AK15" s="67">
        <f>MatSuppliesR16</f>
        <v>0</v>
      </c>
      <c r="AL15" s="189"/>
      <c r="AM15" s="67">
        <f>MatSuppliesR17</f>
        <v>0</v>
      </c>
      <c r="AN15" s="189"/>
      <c r="AO15" s="67">
        <f>MatSuppliesR18</f>
        <v>0</v>
      </c>
      <c r="AP15" s="189"/>
      <c r="AQ15" s="67">
        <f>MatSuppliesR19</f>
        <v>0</v>
      </c>
      <c r="AR15" s="189"/>
      <c r="AS15" s="67">
        <f>MatSuppliesR20</f>
        <v>0</v>
      </c>
      <c r="AT15" s="189"/>
      <c r="AU15" s="67">
        <f>MatSuppliesR21</f>
        <v>0</v>
      </c>
      <c r="AV15" s="189"/>
      <c r="AW15" s="67">
        <f>MatSuppliesR22</f>
        <v>0</v>
      </c>
      <c r="AX15" s="189"/>
      <c r="AY15" s="67">
        <f>MatSuppliesR23</f>
        <v>0</v>
      </c>
      <c r="AZ15" s="189"/>
      <c r="BA15" s="67">
        <f>MatSuppliesR24</f>
        <v>0</v>
      </c>
      <c r="BB15" s="189"/>
      <c r="BC15" s="67">
        <f>MatSuppliesR25</f>
        <v>0</v>
      </c>
      <c r="BD15" s="189"/>
      <c r="BE15" s="67">
        <f>MatSuppliesR26</f>
        <v>0</v>
      </c>
      <c r="BF15" s="189"/>
      <c r="BG15" s="67">
        <f>MatSuppliesR27</f>
        <v>0</v>
      </c>
      <c r="BH15" s="189"/>
      <c r="BI15" s="67">
        <f>MatSuppliesR28</f>
        <v>0</v>
      </c>
      <c r="BJ15" s="189"/>
      <c r="BK15" s="67">
        <f>MatSuppliesR29</f>
        <v>0</v>
      </c>
      <c r="BL15" s="189"/>
      <c r="BM15" s="67">
        <f>MatSuppliesR30</f>
        <v>0</v>
      </c>
      <c r="BN15" s="189"/>
      <c r="BO15" s="67">
        <f t="shared" ref="BO15:BO18" si="0">SUM(G15:BM15)</f>
        <v>0</v>
      </c>
    </row>
    <row r="16" spans="1:67" ht="16.5" customHeight="1" x14ac:dyDescent="0.2">
      <c r="A16" s="49"/>
      <c r="B16" s="48" t="s">
        <v>425</v>
      </c>
      <c r="C16" s="48" t="s">
        <v>436</v>
      </c>
      <c r="D16" s="48"/>
      <c r="E16" s="48"/>
      <c r="F16" s="48"/>
      <c r="G16" s="67">
        <f>MaintenanceR1</f>
        <v>0</v>
      </c>
      <c r="H16" s="184"/>
      <c r="I16" s="67">
        <f>MaintenanceR2</f>
        <v>0</v>
      </c>
      <c r="J16" s="184"/>
      <c r="K16" s="67">
        <f>MaintenanceR3</f>
        <v>0</v>
      </c>
      <c r="L16" s="184"/>
      <c r="M16" s="67">
        <f>MaintenanceR4</f>
        <v>0</v>
      </c>
      <c r="N16" s="184"/>
      <c r="O16" s="67">
        <f>MaintenanceR5</f>
        <v>0</v>
      </c>
      <c r="P16" s="184"/>
      <c r="Q16" s="67">
        <f>MaintenanceR6</f>
        <v>0</v>
      </c>
      <c r="R16" s="185"/>
      <c r="S16" s="67">
        <f>MaintenanceR7</f>
        <v>0</v>
      </c>
      <c r="T16" s="184"/>
      <c r="U16" s="67">
        <f>MaintenanceR8</f>
        <v>0</v>
      </c>
      <c r="V16" s="184"/>
      <c r="W16" s="67">
        <f>MaintenanceR9</f>
        <v>0</v>
      </c>
      <c r="X16" s="184"/>
      <c r="Y16" s="67">
        <f>MaintenanceR10</f>
        <v>0</v>
      </c>
      <c r="Z16" s="184"/>
      <c r="AA16" s="67">
        <f>MaintenanceR11</f>
        <v>0</v>
      </c>
      <c r="AB16" s="184"/>
      <c r="AC16" s="67">
        <f>MaintenanceR12</f>
        <v>0</v>
      </c>
      <c r="AD16" s="184"/>
      <c r="AE16" s="67">
        <f>MaintenanceR13</f>
        <v>0</v>
      </c>
      <c r="AF16" s="184"/>
      <c r="AG16" s="67">
        <f>MaintenanceR14</f>
        <v>0</v>
      </c>
      <c r="AH16" s="185"/>
      <c r="AI16" s="67">
        <f>MaintenanceR15</f>
        <v>0</v>
      </c>
      <c r="AJ16" s="189"/>
      <c r="AK16" s="67">
        <f>MaintenanceR16</f>
        <v>0</v>
      </c>
      <c r="AL16" s="189"/>
      <c r="AM16" s="67">
        <f>MaintenanceR17</f>
        <v>0</v>
      </c>
      <c r="AN16" s="189"/>
      <c r="AO16" s="67">
        <f>MaintenanceR18</f>
        <v>0</v>
      </c>
      <c r="AP16" s="189"/>
      <c r="AQ16" s="67">
        <f>MaintenanceR19</f>
        <v>0</v>
      </c>
      <c r="AR16" s="189"/>
      <c r="AS16" s="67">
        <f>MaintenanceR20</f>
        <v>0</v>
      </c>
      <c r="AT16" s="189"/>
      <c r="AU16" s="67">
        <f>MaintenanceR21</f>
        <v>0</v>
      </c>
      <c r="AV16" s="189"/>
      <c r="AW16" s="67">
        <f>MaintenanceR22</f>
        <v>0</v>
      </c>
      <c r="AX16" s="189"/>
      <c r="AY16" s="67">
        <f>MaintenanceR23</f>
        <v>0</v>
      </c>
      <c r="AZ16" s="189"/>
      <c r="BA16" s="67">
        <f>MaintenanceR24</f>
        <v>0</v>
      </c>
      <c r="BB16" s="189"/>
      <c r="BC16" s="67">
        <f>MaintenanceR25</f>
        <v>0</v>
      </c>
      <c r="BD16" s="189"/>
      <c r="BE16" s="67">
        <f>MaintenanceR26</f>
        <v>0</v>
      </c>
      <c r="BF16" s="189"/>
      <c r="BG16" s="67">
        <f>MaintenanceR27</f>
        <v>0</v>
      </c>
      <c r="BH16" s="189"/>
      <c r="BI16" s="67">
        <f>MaintenanceR28</f>
        <v>0</v>
      </c>
      <c r="BJ16" s="189"/>
      <c r="BK16" s="67">
        <f>MaintenanceR29</f>
        <v>0</v>
      </c>
      <c r="BL16" s="189"/>
      <c r="BM16" s="67">
        <f>MaintenanceR30</f>
        <v>0</v>
      </c>
      <c r="BN16" s="189"/>
      <c r="BO16" s="67">
        <f t="shared" si="0"/>
        <v>0</v>
      </c>
    </row>
    <row r="17" spans="1:67" ht="16.5" customHeight="1" thickBot="1" x14ac:dyDescent="0.25">
      <c r="A17" s="49"/>
      <c r="B17" s="52" t="s">
        <v>530</v>
      </c>
      <c r="C17" s="52" t="s">
        <v>429</v>
      </c>
      <c r="D17" s="52"/>
      <c r="E17" s="52"/>
      <c r="F17" s="48"/>
      <c r="G17" s="68">
        <f>DirectOtherR1</f>
        <v>0</v>
      </c>
      <c r="H17" s="184"/>
      <c r="I17" s="68">
        <f>DirectOtherR2</f>
        <v>0</v>
      </c>
      <c r="J17" s="184"/>
      <c r="K17" s="68">
        <f>DirectOtherR3</f>
        <v>0</v>
      </c>
      <c r="L17" s="184"/>
      <c r="M17" s="68">
        <f>DirectOtherR4</f>
        <v>0</v>
      </c>
      <c r="N17" s="184"/>
      <c r="O17" s="68">
        <f>DirectOtherR5</f>
        <v>0</v>
      </c>
      <c r="P17" s="184"/>
      <c r="Q17" s="68">
        <f>DirectOtherR6</f>
        <v>0</v>
      </c>
      <c r="R17" s="185"/>
      <c r="S17" s="68">
        <f>DirectOtherR7</f>
        <v>0</v>
      </c>
      <c r="T17" s="184"/>
      <c r="U17" s="68">
        <f>DirectOtherR8</f>
        <v>0</v>
      </c>
      <c r="V17" s="184"/>
      <c r="W17" s="68">
        <f>DirectOtherR9</f>
        <v>0</v>
      </c>
      <c r="X17" s="184"/>
      <c r="Y17" s="68">
        <f>DirectOtherR10</f>
        <v>0</v>
      </c>
      <c r="Z17" s="184"/>
      <c r="AA17" s="68">
        <f>DirectOtherR11</f>
        <v>0</v>
      </c>
      <c r="AB17" s="184"/>
      <c r="AC17" s="68">
        <f>DirectOtherR12</f>
        <v>0</v>
      </c>
      <c r="AD17" s="184"/>
      <c r="AE17" s="68">
        <f>DirectOtherR13</f>
        <v>0</v>
      </c>
      <c r="AF17" s="184"/>
      <c r="AG17" s="68">
        <f>DirectOtherR14</f>
        <v>0</v>
      </c>
      <c r="AH17" s="185"/>
      <c r="AI17" s="68">
        <f>DirectOtherR15</f>
        <v>0</v>
      </c>
      <c r="AJ17" s="189"/>
      <c r="AK17" s="68">
        <f>DirectOtherR16</f>
        <v>0</v>
      </c>
      <c r="AL17" s="189"/>
      <c r="AM17" s="68">
        <f>DirectOtherR17</f>
        <v>0</v>
      </c>
      <c r="AN17" s="189"/>
      <c r="AO17" s="68">
        <f>DirectOtherR18</f>
        <v>0</v>
      </c>
      <c r="AP17" s="189"/>
      <c r="AQ17" s="68">
        <f>DirectOtherR19</f>
        <v>0</v>
      </c>
      <c r="AR17" s="189"/>
      <c r="AS17" s="68">
        <f>DirectOtherR20</f>
        <v>0</v>
      </c>
      <c r="AT17" s="189"/>
      <c r="AU17" s="68">
        <f>DirectOtherR21</f>
        <v>0</v>
      </c>
      <c r="AV17" s="189"/>
      <c r="AW17" s="68">
        <f>DirectOtherR22</f>
        <v>0</v>
      </c>
      <c r="AX17" s="189"/>
      <c r="AY17" s="68">
        <f>DirectOtherR23</f>
        <v>0</v>
      </c>
      <c r="AZ17" s="189"/>
      <c r="BA17" s="68">
        <f>DirectOtherR24</f>
        <v>0</v>
      </c>
      <c r="BB17" s="189"/>
      <c r="BC17" s="68">
        <f>DirectOtherR25</f>
        <v>0</v>
      </c>
      <c r="BD17" s="189"/>
      <c r="BE17" s="68">
        <f>DirectOtherR26</f>
        <v>0</v>
      </c>
      <c r="BF17" s="189"/>
      <c r="BG17" s="68">
        <f>DirectOtherR27</f>
        <v>0</v>
      </c>
      <c r="BH17" s="189"/>
      <c r="BI17" s="68">
        <f>DirectOtherR28</f>
        <v>0</v>
      </c>
      <c r="BJ17" s="189"/>
      <c r="BK17" s="68">
        <f>DirectOtherR29</f>
        <v>0</v>
      </c>
      <c r="BL17" s="189"/>
      <c r="BM17" s="68">
        <f>DirectOtherR30</f>
        <v>0</v>
      </c>
      <c r="BN17" s="189"/>
      <c r="BO17" s="68">
        <f t="shared" si="0"/>
        <v>0</v>
      </c>
    </row>
    <row r="18" spans="1:67" ht="16.5" customHeight="1" thickTop="1" x14ac:dyDescent="0.2">
      <c r="A18" s="49"/>
      <c r="B18" s="53"/>
      <c r="C18" s="48" t="s">
        <v>357</v>
      </c>
      <c r="D18" s="48"/>
      <c r="E18" s="48"/>
      <c r="F18" s="48"/>
      <c r="G18" s="67">
        <f>SUM(G14:G17)</f>
        <v>0</v>
      </c>
      <c r="H18" s="184"/>
      <c r="I18" s="67">
        <f>SUM(I14:I17)</f>
        <v>0</v>
      </c>
      <c r="J18" s="184"/>
      <c r="K18" s="67">
        <f>SUM(K14:K17)</f>
        <v>0</v>
      </c>
      <c r="L18" s="184"/>
      <c r="M18" s="67">
        <f>SUM(M14:M17)</f>
        <v>0</v>
      </c>
      <c r="N18" s="184"/>
      <c r="O18" s="67">
        <f>SUM(O14:O17)</f>
        <v>0</v>
      </c>
      <c r="P18" s="184"/>
      <c r="Q18" s="67">
        <f>SUM(Q14:Q17)</f>
        <v>0</v>
      </c>
      <c r="R18" s="185"/>
      <c r="S18" s="67">
        <f>SUM(S14:S17)</f>
        <v>0</v>
      </c>
      <c r="T18" s="184"/>
      <c r="U18" s="67">
        <f>SUM(U14:U17)</f>
        <v>0</v>
      </c>
      <c r="V18"/>
      <c r="W18" s="67">
        <f>SUM(W14:W17)</f>
        <v>0</v>
      </c>
      <c r="X18" s="184"/>
      <c r="Y18" s="67">
        <f>SUM(Y14:Y17)</f>
        <v>0</v>
      </c>
      <c r="Z18" s="184"/>
      <c r="AA18" s="67">
        <f>SUM(AA14:AA17)</f>
        <v>0</v>
      </c>
      <c r="AB18"/>
      <c r="AC18" s="67">
        <f>SUM(AC14:AC17)</f>
        <v>0</v>
      </c>
      <c r="AD18" s="184"/>
      <c r="AE18" s="67">
        <f>SUM(AE14:AE17)</f>
        <v>0</v>
      </c>
      <c r="AF18" s="184"/>
      <c r="AG18" s="67">
        <f>SUM(AG14:AG17)</f>
        <v>0</v>
      </c>
      <c r="AH18" s="185"/>
      <c r="AI18" s="67">
        <f>SUM(AI14:AI17)</f>
        <v>0</v>
      </c>
      <c r="AJ18" s="189"/>
      <c r="AK18" s="67">
        <f>SUM(AK14:AK17)</f>
        <v>0</v>
      </c>
      <c r="AL18" s="189"/>
      <c r="AM18" s="67">
        <f>SUM(AM14:AM17)</f>
        <v>0</v>
      </c>
      <c r="AN18" s="189"/>
      <c r="AO18" s="67">
        <f>SUM(AO14:AO17)</f>
        <v>0</v>
      </c>
      <c r="AP18" s="189"/>
      <c r="AQ18" s="67">
        <f>SUM(AQ14:AQ17)</f>
        <v>0</v>
      </c>
      <c r="AR18" s="189"/>
      <c r="AS18" s="67">
        <f>SUM(AS14:AS17)</f>
        <v>0</v>
      </c>
      <c r="AT18" s="189"/>
      <c r="AU18" s="67">
        <f>SUM(AU14:AU17)</f>
        <v>0</v>
      </c>
      <c r="AV18" s="189"/>
      <c r="AW18" s="67">
        <f>SUM(AW14:AW17)</f>
        <v>0</v>
      </c>
      <c r="AX18" s="189"/>
      <c r="AY18" s="67">
        <f>SUM(AY14:AY17)</f>
        <v>0</v>
      </c>
      <c r="AZ18" s="189"/>
      <c r="BA18" s="67">
        <f>SUM(BA14:BA17)</f>
        <v>0</v>
      </c>
      <c r="BB18" s="189"/>
      <c r="BC18" s="67">
        <f>SUM(BC14:BC17)</f>
        <v>0</v>
      </c>
      <c r="BD18" s="189"/>
      <c r="BE18" s="67">
        <f>SUM(BE14:BE17)</f>
        <v>0</v>
      </c>
      <c r="BF18" s="189"/>
      <c r="BG18" s="67">
        <f>SUM(BG14:BG17)</f>
        <v>0</v>
      </c>
      <c r="BH18" s="189"/>
      <c r="BI18" s="67">
        <f>SUM(BI14:BI17)</f>
        <v>0</v>
      </c>
      <c r="BJ18" s="189"/>
      <c r="BK18" s="67">
        <f>SUM(BK14:BK17)</f>
        <v>0</v>
      </c>
      <c r="BL18" s="189"/>
      <c r="BM18" s="67">
        <f>SUM(BM14:BM17)</f>
        <v>0</v>
      </c>
      <c r="BN18" s="189"/>
      <c r="BO18" s="67">
        <f t="shared" si="0"/>
        <v>0</v>
      </c>
    </row>
    <row r="19" spans="1:67" customFormat="1" ht="16.5" customHeight="1" x14ac:dyDescent="0.2">
      <c r="BO19">
        <f>SUM(G19:AM19)</f>
        <v>0</v>
      </c>
    </row>
    <row r="20" spans="1:67" ht="17.25" customHeight="1" x14ac:dyDescent="0.2">
      <c r="A20" s="49"/>
      <c r="B20" s="48" t="s">
        <v>364</v>
      </c>
      <c r="C20" s="48"/>
      <c r="D20" s="48"/>
      <c r="E20" s="48"/>
      <c r="F20" s="48"/>
      <c r="G20" s="67">
        <f>EquipAllocR1</f>
        <v>0</v>
      </c>
      <c r="H20" s="184"/>
      <c r="I20" s="67">
        <f>EquipAllocR2</f>
        <v>0</v>
      </c>
      <c r="J20" s="184"/>
      <c r="K20" s="67">
        <f>EquipAllocR3</f>
        <v>0</v>
      </c>
      <c r="L20" s="184"/>
      <c r="M20" s="67">
        <f>EquipAllocR4</f>
        <v>0</v>
      </c>
      <c r="N20" s="184"/>
      <c r="O20" s="67">
        <f>EquipAllocR5</f>
        <v>0</v>
      </c>
      <c r="P20" s="184"/>
      <c r="Q20" s="67">
        <f>EquipAllocR6</f>
        <v>0</v>
      </c>
      <c r="R20" s="185"/>
      <c r="S20" s="67">
        <f>EquipAllocR7</f>
        <v>0</v>
      </c>
      <c r="T20" s="184"/>
      <c r="U20" s="67">
        <f>EquipAllocR8</f>
        <v>0</v>
      </c>
      <c r="V20" s="184"/>
      <c r="W20" s="67">
        <f>EquipAllocR9</f>
        <v>0</v>
      </c>
      <c r="X20" s="184"/>
      <c r="Y20" s="67">
        <f>EquipAllocR10</f>
        <v>0</v>
      </c>
      <c r="Z20" s="184"/>
      <c r="AA20" s="67">
        <f>EquipAllocR11</f>
        <v>0</v>
      </c>
      <c r="AB20" s="184"/>
      <c r="AC20" s="67">
        <f>EquipAllocR12</f>
        <v>0</v>
      </c>
      <c r="AD20" s="184"/>
      <c r="AE20" s="67">
        <f>EquipAllocR13</f>
        <v>0</v>
      </c>
      <c r="AF20" s="184"/>
      <c r="AG20" s="67">
        <f>EquipAllocR14</f>
        <v>0</v>
      </c>
      <c r="AH20" s="185"/>
      <c r="AI20" s="67">
        <f>EquipAllocR15</f>
        <v>0</v>
      </c>
      <c r="AJ20" s="189"/>
      <c r="AK20" s="67">
        <f>EquipAllocR16</f>
        <v>0</v>
      </c>
      <c r="AL20" s="189"/>
      <c r="AM20" s="67">
        <f>EquipAllocR17</f>
        <v>0</v>
      </c>
      <c r="AN20" s="189"/>
      <c r="AO20" s="67">
        <f>EquipAllocR18</f>
        <v>0</v>
      </c>
      <c r="AP20" s="189"/>
      <c r="AQ20" s="67">
        <f>EquipAllocR19</f>
        <v>0</v>
      </c>
      <c r="AR20" s="189"/>
      <c r="AS20" s="67">
        <f>EquipAllocR20</f>
        <v>0</v>
      </c>
      <c r="AT20" s="189"/>
      <c r="AU20" s="67">
        <f>EquipAllocR21</f>
        <v>0</v>
      </c>
      <c r="AV20" s="189"/>
      <c r="AW20" s="67">
        <f>EquipAllocR22</f>
        <v>0</v>
      </c>
      <c r="AX20" s="189"/>
      <c r="AY20" s="67">
        <f>EquipAllocR23</f>
        <v>0</v>
      </c>
      <c r="AZ20" s="189"/>
      <c r="BA20" s="67">
        <f>EquipAllocR24</f>
        <v>0</v>
      </c>
      <c r="BB20" s="189"/>
      <c r="BC20" s="67">
        <f>EquipAllocR25</f>
        <v>0</v>
      </c>
      <c r="BD20" s="189"/>
      <c r="BE20" s="67">
        <f>EquipAllocR26</f>
        <v>0</v>
      </c>
      <c r="BF20" s="189"/>
      <c r="BG20" s="67">
        <f>EquipAllocR27</f>
        <v>0</v>
      </c>
      <c r="BH20" s="189"/>
      <c r="BI20" s="67">
        <f>EquipAllocR28</f>
        <v>0</v>
      </c>
      <c r="BJ20" s="189"/>
      <c r="BK20" s="67">
        <f>EquipAllocR29</f>
        <v>0</v>
      </c>
      <c r="BL20" s="189"/>
      <c r="BM20" s="67">
        <f>EquipAllocR30</f>
        <v>0</v>
      </c>
      <c r="BN20" s="189"/>
      <c r="BO20" s="67">
        <f>SUM(G20:BM20)</f>
        <v>0</v>
      </c>
    </row>
    <row r="21" spans="1:67" ht="14.25" hidden="1" customHeight="1" x14ac:dyDescent="0.2">
      <c r="A21" s="49" t="s">
        <v>358</v>
      </c>
      <c r="B21" s="48"/>
      <c r="C21" s="48"/>
      <c r="D21" s="48"/>
      <c r="E21" s="48"/>
      <c r="F21" s="48"/>
      <c r="G21" s="69"/>
      <c r="H21" s="185"/>
      <c r="I21" s="69"/>
      <c r="J21" s="185"/>
      <c r="K21" s="69"/>
      <c r="L21" s="185"/>
      <c r="M21" s="69"/>
      <c r="N21" s="185"/>
      <c r="O21" s="69"/>
      <c r="P21" s="185"/>
      <c r="Q21" s="69"/>
      <c r="R21" s="185"/>
      <c r="S21" s="69"/>
      <c r="T21" s="185"/>
      <c r="U21" s="69"/>
      <c r="V21" s="184"/>
      <c r="W21" s="69"/>
      <c r="X21" s="185"/>
      <c r="Y21" s="69"/>
      <c r="Z21" s="185"/>
      <c r="AA21" s="69"/>
      <c r="AB21" s="185"/>
      <c r="AC21" s="69"/>
      <c r="AD21" s="185"/>
      <c r="AE21" s="69"/>
      <c r="AF21" s="185"/>
      <c r="AG21" s="69"/>
      <c r="AH21" s="185"/>
      <c r="AI21" s="69"/>
      <c r="AJ21" s="190"/>
      <c r="AK21" s="69"/>
      <c r="AL21" s="190"/>
      <c r="AM21" s="69"/>
      <c r="AN21" s="190"/>
      <c r="AO21" s="69"/>
      <c r="AP21" s="190"/>
      <c r="AQ21" s="69"/>
      <c r="AR21" s="190"/>
      <c r="AS21" s="69"/>
      <c r="AT21" s="190"/>
      <c r="AU21" s="69"/>
      <c r="AV21" s="190"/>
      <c r="AW21" s="69"/>
      <c r="AX21" s="190"/>
      <c r="AY21" s="69"/>
      <c r="AZ21" s="190"/>
      <c r="BA21" s="69"/>
      <c r="BB21" s="190"/>
      <c r="BC21" s="69"/>
      <c r="BD21" s="190"/>
      <c r="BE21" s="69"/>
      <c r="BF21" s="190"/>
      <c r="BG21" s="69"/>
      <c r="BH21" s="190"/>
      <c r="BI21" s="69"/>
      <c r="BJ21" s="190"/>
      <c r="BK21" s="69"/>
      <c r="BL21" s="190"/>
      <c r="BM21" s="69"/>
      <c r="BN21" s="190"/>
      <c r="BO21" s="67">
        <f>SUM(G21:AM21)</f>
        <v>0</v>
      </c>
    </row>
    <row r="22" spans="1:67" ht="14.25" hidden="1" customHeight="1" x14ac:dyDescent="0.2">
      <c r="A22" s="49"/>
      <c r="B22" s="48" t="s">
        <v>4</v>
      </c>
      <c r="C22" s="48"/>
      <c r="D22" s="48"/>
      <c r="E22" s="48"/>
      <c r="F22" s="48"/>
      <c r="G22" s="67"/>
      <c r="H22" s="184"/>
      <c r="I22" s="67"/>
      <c r="J22" s="184"/>
      <c r="K22" s="67"/>
      <c r="L22" s="184"/>
      <c r="M22" s="67"/>
      <c r="N22" s="184"/>
      <c r="O22" s="67"/>
      <c r="P22" s="184"/>
      <c r="Q22" s="67"/>
      <c r="R22" s="185"/>
      <c r="S22" s="67"/>
      <c r="T22" s="184"/>
      <c r="U22" s="67"/>
      <c r="V22" s="184"/>
      <c r="W22" s="67"/>
      <c r="X22" s="184"/>
      <c r="Y22" s="67"/>
      <c r="Z22" s="184"/>
      <c r="AA22" s="67"/>
      <c r="AB22" s="184"/>
      <c r="AC22" s="67"/>
      <c r="AD22" s="184"/>
      <c r="AE22" s="67"/>
      <c r="AF22" s="184"/>
      <c r="AG22" s="67"/>
      <c r="AH22" s="185"/>
      <c r="AI22" s="67"/>
      <c r="AJ22" s="189"/>
      <c r="AK22" s="67"/>
      <c r="AL22" s="189"/>
      <c r="AM22" s="67"/>
      <c r="AN22" s="189"/>
      <c r="AO22" s="67"/>
      <c r="AP22" s="189"/>
      <c r="AQ22" s="67"/>
      <c r="AR22" s="189"/>
      <c r="AS22" s="67"/>
      <c r="AT22" s="189"/>
      <c r="AU22" s="67"/>
      <c r="AV22" s="189"/>
      <c r="AW22" s="67"/>
      <c r="AX22" s="189"/>
      <c r="AY22" s="67"/>
      <c r="AZ22" s="189"/>
      <c r="BA22" s="67"/>
      <c r="BB22" s="189"/>
      <c r="BC22" s="67"/>
      <c r="BD22" s="189"/>
      <c r="BE22" s="67"/>
      <c r="BF22" s="189"/>
      <c r="BG22" s="67"/>
      <c r="BH22" s="189"/>
      <c r="BI22" s="67"/>
      <c r="BJ22" s="189"/>
      <c r="BK22" s="67"/>
      <c r="BL22" s="189"/>
      <c r="BM22" s="67"/>
      <c r="BN22" s="189"/>
      <c r="BO22" s="67">
        <f>SUM(G22:AM22)</f>
        <v>0</v>
      </c>
    </row>
    <row r="23" spans="1:67" ht="17.25" hidden="1" customHeight="1" x14ac:dyDescent="0.2">
      <c r="A23" s="49"/>
      <c r="B23" s="48" t="s">
        <v>5</v>
      </c>
      <c r="C23" s="48"/>
      <c r="D23" s="48"/>
      <c r="E23" s="48"/>
      <c r="F23" s="48"/>
      <c r="G23" s="67"/>
      <c r="H23" s="184"/>
      <c r="I23" s="67"/>
      <c r="J23" s="184"/>
      <c r="K23" s="67"/>
      <c r="L23" s="184"/>
      <c r="M23" s="67"/>
      <c r="N23" s="184"/>
      <c r="O23" s="67"/>
      <c r="P23" s="184"/>
      <c r="Q23" s="67"/>
      <c r="R23" s="185"/>
      <c r="S23" s="67"/>
      <c r="T23" s="184"/>
      <c r="U23" s="67"/>
      <c r="V23" s="184"/>
      <c r="W23" s="67"/>
      <c r="X23" s="184"/>
      <c r="Y23" s="67"/>
      <c r="Z23" s="184"/>
      <c r="AA23" s="67"/>
      <c r="AB23" s="184"/>
      <c r="AC23" s="67"/>
      <c r="AD23" s="184"/>
      <c r="AE23" s="67"/>
      <c r="AF23" s="184"/>
      <c r="AG23" s="67"/>
      <c r="AH23" s="185"/>
      <c r="AI23" s="67"/>
      <c r="AJ23" s="189"/>
      <c r="AK23" s="67"/>
      <c r="AL23" s="189"/>
      <c r="AM23" s="67"/>
      <c r="AN23" s="189"/>
      <c r="AO23" s="67"/>
      <c r="AP23" s="189"/>
      <c r="AQ23" s="67"/>
      <c r="AR23" s="189"/>
      <c r="AS23" s="67"/>
      <c r="AT23" s="189"/>
      <c r="AU23" s="67"/>
      <c r="AV23" s="189"/>
      <c r="AW23" s="67"/>
      <c r="AX23" s="189"/>
      <c r="AY23" s="67"/>
      <c r="AZ23" s="189"/>
      <c r="BA23" s="67"/>
      <c r="BB23" s="189"/>
      <c r="BC23" s="67"/>
      <c r="BD23" s="189"/>
      <c r="BE23" s="67"/>
      <c r="BF23" s="189"/>
      <c r="BG23" s="67"/>
      <c r="BH23" s="189"/>
      <c r="BI23" s="67"/>
      <c r="BJ23" s="189"/>
      <c r="BK23" s="67"/>
      <c r="BL23" s="189"/>
      <c r="BM23" s="67"/>
      <c r="BN23" s="189"/>
      <c r="BO23" s="67">
        <f>SUM(G23:AM23)</f>
        <v>0</v>
      </c>
    </row>
    <row r="24" spans="1:67" ht="17.25" hidden="1" customHeight="1" x14ac:dyDescent="0.2">
      <c r="A24" s="49"/>
      <c r="B24" s="48" t="s">
        <v>6</v>
      </c>
      <c r="C24" s="48"/>
      <c r="D24" s="48"/>
      <c r="E24" s="48"/>
      <c r="F24" s="48"/>
      <c r="G24" s="67"/>
      <c r="H24" s="184"/>
      <c r="I24" s="67"/>
      <c r="J24" s="184"/>
      <c r="K24" s="67"/>
      <c r="L24" s="184"/>
      <c r="M24" s="67"/>
      <c r="N24" s="184"/>
      <c r="O24" s="67"/>
      <c r="P24" s="184"/>
      <c r="Q24" s="67"/>
      <c r="R24" s="185"/>
      <c r="S24" s="67"/>
      <c r="T24" s="184"/>
      <c r="U24" s="67"/>
      <c r="V24" s="185"/>
      <c r="W24" s="67"/>
      <c r="X24" s="184"/>
      <c r="Y24" s="67"/>
      <c r="Z24" s="184"/>
      <c r="AA24" s="67"/>
      <c r="AB24" s="184"/>
      <c r="AC24" s="67"/>
      <c r="AD24" s="184"/>
      <c r="AE24" s="67"/>
      <c r="AF24" s="184"/>
      <c r="AG24" s="67"/>
      <c r="AH24" s="185"/>
      <c r="AI24" s="67"/>
      <c r="AJ24" s="189"/>
      <c r="AK24" s="67"/>
      <c r="AL24" s="189"/>
      <c r="AM24" s="67"/>
      <c r="AN24" s="189"/>
      <c r="AO24" s="67"/>
      <c r="AP24" s="189"/>
      <c r="AQ24" s="67"/>
      <c r="AR24" s="189"/>
      <c r="AS24" s="67"/>
      <c r="AT24" s="189"/>
      <c r="AU24" s="67"/>
      <c r="AV24" s="189"/>
      <c r="AW24" s="67"/>
      <c r="AX24" s="189"/>
      <c r="AY24" s="67"/>
      <c r="AZ24" s="189"/>
      <c r="BA24" s="67"/>
      <c r="BB24" s="189"/>
      <c r="BC24" s="67"/>
      <c r="BD24" s="189"/>
      <c r="BE24" s="67"/>
      <c r="BF24" s="189"/>
      <c r="BG24" s="67"/>
      <c r="BH24" s="189"/>
      <c r="BI24" s="67"/>
      <c r="BJ24" s="189"/>
      <c r="BK24" s="67"/>
      <c r="BL24" s="189"/>
      <c r="BM24" s="67"/>
      <c r="BN24" s="189"/>
      <c r="BO24" s="67">
        <f>SUM(G24:AM24)</f>
        <v>0</v>
      </c>
    </row>
    <row r="25" spans="1:67" ht="16.5" hidden="1" customHeight="1" x14ac:dyDescent="0.2">
      <c r="A25" s="49"/>
      <c r="C25" s="48" t="s">
        <v>359</v>
      </c>
      <c r="D25" s="48"/>
      <c r="E25" s="48"/>
      <c r="F25" s="48"/>
      <c r="G25" s="67">
        <f>SUM(G22:G24)</f>
        <v>0</v>
      </c>
      <c r="H25" s="184"/>
      <c r="I25" s="67">
        <f>SUM(I22:I24)</f>
        <v>0</v>
      </c>
      <c r="J25" s="184"/>
      <c r="K25" s="67">
        <f>SUM(K22:K24)</f>
        <v>0</v>
      </c>
      <c r="L25" s="184"/>
      <c r="M25" s="67">
        <f>SUM(M22:M24)</f>
        <v>0</v>
      </c>
      <c r="N25" s="184"/>
      <c r="O25" s="67">
        <f>SUM(O22:O24)</f>
        <v>0</v>
      </c>
      <c r="P25" s="184"/>
      <c r="Q25" s="67">
        <f>SUM(Q22:Q24)</f>
        <v>0</v>
      </c>
      <c r="R25" s="185"/>
      <c r="S25" s="67">
        <f>SUM(S22:S24)</f>
        <v>0</v>
      </c>
      <c r="T25" s="184"/>
      <c r="U25" s="67">
        <f>SUM(U22:U24)</f>
        <v>0</v>
      </c>
      <c r="V25" s="185"/>
      <c r="W25" s="67">
        <f>SUM(W22:W24)</f>
        <v>0</v>
      </c>
      <c r="X25"/>
      <c r="Y25" s="67">
        <f t="shared" ref="Y25:AG25" si="1">SUM(Y22:Y24)</f>
        <v>0</v>
      </c>
      <c r="Z25"/>
      <c r="AA25" s="67">
        <f t="shared" si="1"/>
        <v>0</v>
      </c>
      <c r="AB25"/>
      <c r="AC25" s="67">
        <f t="shared" si="1"/>
        <v>0</v>
      </c>
      <c r="AD25"/>
      <c r="AE25" s="67">
        <f t="shared" si="1"/>
        <v>0</v>
      </c>
      <c r="AF25"/>
      <c r="AG25" s="67">
        <f t="shared" si="1"/>
        <v>0</v>
      </c>
      <c r="AH25" s="185"/>
      <c r="AI25" s="67">
        <f>SUM(AI22:AI24)</f>
        <v>0</v>
      </c>
      <c r="AJ25" s="189"/>
      <c r="AK25" s="67">
        <f>SUM(AK22:AK24)</f>
        <v>0</v>
      </c>
      <c r="AL25" s="189"/>
      <c r="AM25" s="67">
        <f>SUM(AM22:AM24)</f>
        <v>0</v>
      </c>
      <c r="AN25" s="189"/>
      <c r="AO25" s="67">
        <f>SUM(AO22:AO24)</f>
        <v>0</v>
      </c>
      <c r="AP25" s="189"/>
      <c r="AQ25" s="67">
        <f>SUM(AQ22:AQ24)</f>
        <v>0</v>
      </c>
      <c r="AR25" s="189"/>
      <c r="AS25" s="67">
        <f>SUM(AS22:AS24)</f>
        <v>0</v>
      </c>
      <c r="AT25" s="189"/>
      <c r="AU25" s="67">
        <f>SUM(AU22:AU24)</f>
        <v>0</v>
      </c>
      <c r="AV25" s="189"/>
      <c r="AW25" s="67">
        <f>SUM(AW22:AW24)</f>
        <v>0</v>
      </c>
      <c r="AX25" s="189"/>
      <c r="AY25" s="67">
        <f>SUM(AY22:AY24)</f>
        <v>0</v>
      </c>
      <c r="AZ25" s="189"/>
      <c r="BA25" s="67">
        <f>SUM(BA22:BA24)</f>
        <v>0</v>
      </c>
      <c r="BB25" s="189"/>
      <c r="BC25" s="67">
        <f>SUM(BC22:BC24)</f>
        <v>0</v>
      </c>
      <c r="BD25" s="189"/>
      <c r="BE25" s="67">
        <f>SUM(BE22:BE24)</f>
        <v>0</v>
      </c>
      <c r="BF25" s="189"/>
      <c r="BG25" s="67">
        <f>SUM(BG22:BG24)</f>
        <v>0</v>
      </c>
      <c r="BH25" s="189"/>
      <c r="BI25" s="67">
        <f>SUM(BI22:BI24)</f>
        <v>0</v>
      </c>
      <c r="BJ25" s="189"/>
      <c r="BK25" s="67">
        <f>SUM(BK22:BK24)</f>
        <v>0</v>
      </c>
      <c r="BL25" s="189"/>
      <c r="BM25" s="67">
        <f>SUM(BM22:BM24)</f>
        <v>0</v>
      </c>
      <c r="BN25" s="189"/>
      <c r="BO25" s="67">
        <f>SUM(G25:AM25)</f>
        <v>0</v>
      </c>
    </row>
    <row r="26" spans="1:67" ht="16.5" customHeight="1" thickBot="1" x14ac:dyDescent="0.25">
      <c r="A26" s="49"/>
      <c r="C26" s="48"/>
      <c r="D26" s="48"/>
      <c r="E26" s="48"/>
      <c r="F26" s="48"/>
      <c r="G26" s="68"/>
      <c r="H26" s="184"/>
      <c r="I26" s="68"/>
      <c r="J26" s="184"/>
      <c r="K26" s="68"/>
      <c r="L26" s="184"/>
      <c r="M26" s="68"/>
      <c r="N26" s="184"/>
      <c r="O26" s="68"/>
      <c r="P26" s="184"/>
      <c r="Q26" s="68"/>
      <c r="R26" s="185"/>
      <c r="S26" s="68"/>
      <c r="T26" s="184"/>
      <c r="U26" s="68"/>
      <c r="V26" s="185"/>
      <c r="W26" s="68"/>
      <c r="X26" s="184"/>
      <c r="Y26" s="68"/>
      <c r="Z26" s="184"/>
      <c r="AA26" s="68"/>
      <c r="AB26" s="184"/>
      <c r="AC26" s="68"/>
      <c r="AD26" s="184"/>
      <c r="AE26" s="68"/>
      <c r="AF26" s="184"/>
      <c r="AG26" s="68"/>
      <c r="AH26" s="185"/>
      <c r="AI26" s="68"/>
      <c r="AJ26" s="189"/>
      <c r="AK26" s="68"/>
      <c r="AL26" s="189"/>
      <c r="AM26" s="68"/>
      <c r="AN26" s="189"/>
      <c r="AO26" s="68"/>
      <c r="AP26" s="189"/>
      <c r="AQ26" s="68"/>
      <c r="AR26" s="189"/>
      <c r="AS26" s="68"/>
      <c r="AT26" s="189"/>
      <c r="AU26" s="68"/>
      <c r="AV26" s="189"/>
      <c r="AW26" s="68"/>
      <c r="AX26" s="189"/>
      <c r="AY26" s="68"/>
      <c r="AZ26" s="189"/>
      <c r="BA26" s="68"/>
      <c r="BB26" s="189"/>
      <c r="BC26" s="68"/>
      <c r="BD26" s="189"/>
      <c r="BE26" s="68"/>
      <c r="BF26" s="189"/>
      <c r="BG26" s="68"/>
      <c r="BH26" s="189"/>
      <c r="BI26" s="68"/>
      <c r="BJ26" s="189"/>
      <c r="BK26" s="68"/>
      <c r="BL26" s="189"/>
      <c r="BM26" s="68"/>
      <c r="BN26" s="189"/>
      <c r="BO26" s="68">
        <f t="shared" ref="BO26:BO31" si="2">SUM(G26:BM26)</f>
        <v>0</v>
      </c>
    </row>
    <row r="27" spans="1:67" ht="16.5" customHeight="1" thickTop="1" x14ac:dyDescent="0.2">
      <c r="A27" s="54" t="s">
        <v>389</v>
      </c>
      <c r="C27" s="48"/>
      <c r="D27" s="48"/>
      <c r="E27" s="48"/>
      <c r="F27" s="48"/>
      <c r="G27" s="67">
        <f>SUM(G18,G20)</f>
        <v>0</v>
      </c>
      <c r="H27" s="185"/>
      <c r="I27" s="67">
        <f>SUM(I18,I20)</f>
        <v>0</v>
      </c>
      <c r="J27" s="185"/>
      <c r="K27" s="67">
        <f>SUM(K18,K20)</f>
        <v>0</v>
      </c>
      <c r="L27" s="185"/>
      <c r="M27" s="67">
        <f>SUM(M18,M20)</f>
        <v>0</v>
      </c>
      <c r="N27" s="185"/>
      <c r="O27" s="67">
        <f>SUM(O18,O20)</f>
        <v>0</v>
      </c>
      <c r="P27" s="185"/>
      <c r="Q27" s="67">
        <f>SUM(Q18,Q20)</f>
        <v>0</v>
      </c>
      <c r="R27" s="185"/>
      <c r="S27" s="67">
        <f>SUM(S18,S20)</f>
        <v>0</v>
      </c>
      <c r="T27" s="185"/>
      <c r="U27" s="67">
        <f>SUM(U18,U20)</f>
        <v>0</v>
      </c>
      <c r="V27" s="185"/>
      <c r="W27" s="67">
        <f>SUM(W18,W20)</f>
        <v>0</v>
      </c>
      <c r="X27" s="185"/>
      <c r="Y27" s="67">
        <f>SUM(Y18,Y20)</f>
        <v>0</v>
      </c>
      <c r="Z27" s="185"/>
      <c r="AA27" s="67">
        <f>SUM(AA18,AA20)</f>
        <v>0</v>
      </c>
      <c r="AB27" s="185"/>
      <c r="AC27" s="67">
        <f>SUM(AC18,AC20)</f>
        <v>0</v>
      </c>
      <c r="AD27" s="185"/>
      <c r="AE27" s="67">
        <f>SUM(AE18,AE20)</f>
        <v>0</v>
      </c>
      <c r="AF27" s="185"/>
      <c r="AG27" s="67">
        <f>SUM(AG18,AG20)</f>
        <v>0</v>
      </c>
      <c r="AH27" s="185"/>
      <c r="AI27" s="67">
        <f>SUM(AI18,AI20)</f>
        <v>0</v>
      </c>
      <c r="AJ27" s="190"/>
      <c r="AK27" s="67">
        <f>SUM(AK18,AK20)</f>
        <v>0</v>
      </c>
      <c r="AL27" s="190"/>
      <c r="AM27" s="67">
        <f>SUM(AM18,AM20)</f>
        <v>0</v>
      </c>
      <c r="AN27" s="190"/>
      <c r="AO27" s="67">
        <f>SUM(AO18,AO20)</f>
        <v>0</v>
      </c>
      <c r="AP27" s="190"/>
      <c r="AQ27" s="67">
        <f>SUM(AQ18,AQ20)</f>
        <v>0</v>
      </c>
      <c r="AR27" s="190"/>
      <c r="AS27" s="67">
        <f>SUM(AS18,AS20)</f>
        <v>0</v>
      </c>
      <c r="AT27" s="190"/>
      <c r="AU27" s="67">
        <f>SUM(AU18,AU20)</f>
        <v>0</v>
      </c>
      <c r="AV27" s="190"/>
      <c r="AW27" s="67">
        <f>SUM(AW18,AW20)</f>
        <v>0</v>
      </c>
      <c r="AX27" s="190"/>
      <c r="AY27" s="67">
        <f>SUM(AY18,AY20)</f>
        <v>0</v>
      </c>
      <c r="AZ27" s="190"/>
      <c r="BA27" s="67">
        <f>SUM(BA18,BA20)</f>
        <v>0</v>
      </c>
      <c r="BB27" s="190"/>
      <c r="BC27" s="67">
        <f>SUM(BC18,BC20)</f>
        <v>0</v>
      </c>
      <c r="BD27" s="190"/>
      <c r="BE27" s="67">
        <f>SUM(BE18,BE20)</f>
        <v>0</v>
      </c>
      <c r="BF27" s="190"/>
      <c r="BG27" s="67">
        <f>SUM(BG18,BG20)</f>
        <v>0</v>
      </c>
      <c r="BH27" s="190"/>
      <c r="BI27" s="67">
        <f>SUM(BI18,BI20)</f>
        <v>0</v>
      </c>
      <c r="BJ27" s="190"/>
      <c r="BK27" s="67">
        <f>SUM(BK18,BK20)</f>
        <v>0</v>
      </c>
      <c r="BL27" s="190"/>
      <c r="BM27" s="67">
        <f>SUM(BM18,BM20)</f>
        <v>0</v>
      </c>
      <c r="BN27" s="190"/>
      <c r="BO27" s="67">
        <f t="shared" si="2"/>
        <v>0</v>
      </c>
    </row>
    <row r="28" spans="1:67" ht="16.5" customHeight="1" x14ac:dyDescent="0.2">
      <c r="A28" s="48" t="s">
        <v>427</v>
      </c>
      <c r="B28" s="48"/>
      <c r="C28" s="48"/>
      <c r="D28" s="48"/>
      <c r="E28" s="48"/>
      <c r="F28" s="48"/>
      <c r="G28" s="67"/>
      <c r="H28" s="184"/>
      <c r="I28" s="67"/>
      <c r="J28" s="184"/>
      <c r="K28" s="67"/>
      <c r="L28" s="184"/>
      <c r="M28" s="67"/>
      <c r="N28" s="184"/>
      <c r="O28" s="67"/>
      <c r="P28" s="184"/>
      <c r="Q28" s="67"/>
      <c r="R28" s="185"/>
      <c r="S28" s="67"/>
      <c r="T28" s="184"/>
      <c r="U28" s="67"/>
      <c r="V28" s="184"/>
      <c r="W28" s="67"/>
      <c r="X28" s="184"/>
      <c r="Y28" s="67"/>
      <c r="Z28" s="184"/>
      <c r="AA28" s="67"/>
      <c r="AB28" s="184"/>
      <c r="AC28" s="67"/>
      <c r="AD28" s="184"/>
      <c r="AE28" s="67"/>
      <c r="AF28" s="184"/>
      <c r="AG28" s="67"/>
      <c r="AH28" s="185"/>
      <c r="AI28" s="67"/>
      <c r="AJ28" s="189"/>
      <c r="AK28" s="67"/>
      <c r="AL28" s="189"/>
      <c r="AM28" s="67"/>
      <c r="AN28" s="189"/>
      <c r="AO28" s="67"/>
      <c r="AP28" s="189"/>
      <c r="AQ28" s="67"/>
      <c r="AR28" s="189"/>
      <c r="AS28" s="67"/>
      <c r="AT28" s="189"/>
      <c r="AU28" s="67"/>
      <c r="AV28" s="189"/>
      <c r="AW28" s="67"/>
      <c r="AX28" s="189"/>
      <c r="AY28" s="67"/>
      <c r="AZ28" s="189"/>
      <c r="BA28" s="67"/>
      <c r="BB28" s="189"/>
      <c r="BC28" s="67"/>
      <c r="BD28" s="189"/>
      <c r="BE28" s="67"/>
      <c r="BF28" s="189"/>
      <c r="BG28" s="67"/>
      <c r="BH28" s="189"/>
      <c r="BI28" s="67"/>
      <c r="BJ28" s="189"/>
      <c r="BK28" s="67"/>
      <c r="BL28" s="189"/>
      <c r="BM28" s="67"/>
      <c r="BN28" s="189"/>
      <c r="BO28" s="67">
        <f t="shared" si="2"/>
        <v>0</v>
      </c>
    </row>
    <row r="29" spans="1:67" ht="21.75" customHeight="1" x14ac:dyDescent="0.2">
      <c r="A29" s="54" t="s">
        <v>392</v>
      </c>
      <c r="B29" s="54"/>
      <c r="C29" s="48"/>
      <c r="D29" s="48"/>
      <c r="E29" s="48"/>
      <c r="F29" s="48"/>
      <c r="G29" s="67">
        <f>G27+G28</f>
        <v>0</v>
      </c>
      <c r="H29"/>
      <c r="I29" s="67">
        <f>I27+I28</f>
        <v>0</v>
      </c>
      <c r="J29"/>
      <c r="K29" s="67">
        <f>K27+K28</f>
        <v>0</v>
      </c>
      <c r="L29"/>
      <c r="M29" s="67">
        <f>M27+M28</f>
        <v>0</v>
      </c>
      <c r="N29"/>
      <c r="O29" s="67">
        <f>O27+O28</f>
        <v>0</v>
      </c>
      <c r="P29"/>
      <c r="Q29" s="67">
        <f>Q27+Q28</f>
        <v>0</v>
      </c>
      <c r="R29"/>
      <c r="S29" s="67">
        <f>S27+S28</f>
        <v>0</v>
      </c>
      <c r="T29"/>
      <c r="U29" s="67">
        <f>U27+U28</f>
        <v>0</v>
      </c>
      <c r="V29"/>
      <c r="W29" s="67">
        <f>W27+W28</f>
        <v>0</v>
      </c>
      <c r="X29"/>
      <c r="Y29" s="67">
        <f>Y27+Y28</f>
        <v>0</v>
      </c>
      <c r="Z29"/>
      <c r="AA29" s="67">
        <f>AA27+AA28</f>
        <v>0</v>
      </c>
      <c r="AB29"/>
      <c r="AC29" s="67">
        <f>AC27+AC28</f>
        <v>0</v>
      </c>
      <c r="AD29"/>
      <c r="AE29" s="67">
        <f>AE27+AE28</f>
        <v>0</v>
      </c>
      <c r="AF29"/>
      <c r="AG29" s="67">
        <f>AG27+AG28</f>
        <v>0</v>
      </c>
      <c r="AH29"/>
      <c r="AI29" s="67">
        <f>AI27+AI28</f>
        <v>0</v>
      </c>
      <c r="AJ29"/>
      <c r="AK29" s="67">
        <f>AK27+AK28</f>
        <v>0</v>
      </c>
      <c r="AL29"/>
      <c r="AM29" s="67">
        <f>AM27+AM28</f>
        <v>0</v>
      </c>
      <c r="AN29"/>
      <c r="AO29" s="67">
        <f>AO27+AO28</f>
        <v>0</v>
      </c>
      <c r="AP29"/>
      <c r="AQ29" s="67">
        <f>AQ27+AQ28</f>
        <v>0</v>
      </c>
      <c r="AR29"/>
      <c r="AS29" s="67">
        <f>AS27+AS28</f>
        <v>0</v>
      </c>
      <c r="AT29"/>
      <c r="AU29" s="67">
        <f>AU27+AU28</f>
        <v>0</v>
      </c>
      <c r="AV29"/>
      <c r="AW29" s="67">
        <f>AW27+AW28</f>
        <v>0</v>
      </c>
      <c r="AX29"/>
      <c r="AY29" s="67">
        <f>AY27+AY28</f>
        <v>0</v>
      </c>
      <c r="AZ29"/>
      <c r="BA29" s="67">
        <f>BA27+BA28</f>
        <v>0</v>
      </c>
      <c r="BB29"/>
      <c r="BC29" s="67">
        <f>BC27+BC28</f>
        <v>0</v>
      </c>
      <c r="BD29"/>
      <c r="BE29" s="67">
        <f>BE27+BE28</f>
        <v>0</v>
      </c>
      <c r="BF29"/>
      <c r="BG29" s="67">
        <f>BG27+BG28</f>
        <v>0</v>
      </c>
      <c r="BH29"/>
      <c r="BI29" s="67">
        <f>BI27+BI28</f>
        <v>0</v>
      </c>
      <c r="BJ29"/>
      <c r="BK29" s="67">
        <f>BK27+BK28</f>
        <v>0</v>
      </c>
      <c r="BL29"/>
      <c r="BM29" s="67">
        <f>BM27+BM28</f>
        <v>0</v>
      </c>
      <c r="BN29"/>
      <c r="BO29" s="67">
        <f t="shared" si="2"/>
        <v>0</v>
      </c>
    </row>
    <row r="30" spans="1:67" ht="16.5" customHeight="1" thickBot="1" x14ac:dyDescent="0.25">
      <c r="A30" s="48" t="s">
        <v>391</v>
      </c>
      <c r="C30" s="48"/>
      <c r="D30" s="48"/>
      <c r="E30" s="48"/>
      <c r="F30" s="48"/>
      <c r="G30" s="68">
        <f>SubsidiesR1</f>
        <v>0</v>
      </c>
      <c r="H30" s="184"/>
      <c r="I30" s="68">
        <f>SubsidiesR2</f>
        <v>0</v>
      </c>
      <c r="J30" s="184"/>
      <c r="K30" s="68">
        <f>SubsidiesR3</f>
        <v>0</v>
      </c>
      <c r="L30" s="184"/>
      <c r="M30" s="68">
        <f>SubsidiesR4</f>
        <v>0</v>
      </c>
      <c r="N30" s="184"/>
      <c r="O30" s="68">
        <f>SubsidiesR5</f>
        <v>0</v>
      </c>
      <c r="P30" s="184"/>
      <c r="Q30" s="68">
        <f>SubsidiesR6</f>
        <v>0</v>
      </c>
      <c r="R30" s="185"/>
      <c r="S30" s="68">
        <f>SubsidiesR7</f>
        <v>0</v>
      </c>
      <c r="T30" s="184"/>
      <c r="U30" s="68">
        <f>SubsidiesR8</f>
        <v>0</v>
      </c>
      <c r="V30" s="184"/>
      <c r="W30" s="68">
        <f>SubsidiesR9</f>
        <v>0</v>
      </c>
      <c r="X30" s="184"/>
      <c r="Y30" s="68">
        <f>SubsidiesR10</f>
        <v>0</v>
      </c>
      <c r="Z30" s="184"/>
      <c r="AA30" s="68">
        <f>SubsidiesR11</f>
        <v>0</v>
      </c>
      <c r="AB30" s="184"/>
      <c r="AC30" s="68">
        <f>SubsidiesR12</f>
        <v>0</v>
      </c>
      <c r="AD30" s="184"/>
      <c r="AE30" s="68">
        <f>SubsidiesR13</f>
        <v>0</v>
      </c>
      <c r="AF30" s="184"/>
      <c r="AG30" s="68">
        <f>SubsidiesR14</f>
        <v>0</v>
      </c>
      <c r="AH30" s="185"/>
      <c r="AI30" s="68">
        <f>SubsidiesR15</f>
        <v>0</v>
      </c>
      <c r="AJ30" s="189"/>
      <c r="AK30" s="68">
        <f>SubsidiesR16</f>
        <v>0</v>
      </c>
      <c r="AL30" s="189"/>
      <c r="AM30" s="68">
        <f>SubsidiesR17</f>
        <v>0</v>
      </c>
      <c r="AN30" s="189"/>
      <c r="AO30" s="68">
        <f>SubsidiesR18</f>
        <v>0</v>
      </c>
      <c r="AP30" s="189"/>
      <c r="AQ30" s="68">
        <f>SubsidiesR19</f>
        <v>0</v>
      </c>
      <c r="AR30" s="189"/>
      <c r="AS30" s="68">
        <f>SubsidiesR20</f>
        <v>0</v>
      </c>
      <c r="AT30" s="189"/>
      <c r="AU30" s="68">
        <f>SubsidiesR21</f>
        <v>0</v>
      </c>
      <c r="AV30" s="189"/>
      <c r="AW30" s="68">
        <f>SubsidiesR22</f>
        <v>0</v>
      </c>
      <c r="AX30" s="189"/>
      <c r="AY30" s="68">
        <f>SubsidiesR23</f>
        <v>0</v>
      </c>
      <c r="AZ30" s="189"/>
      <c r="BA30" s="68">
        <f>SubsidiesR24</f>
        <v>0</v>
      </c>
      <c r="BB30" s="189"/>
      <c r="BC30" s="68">
        <f>SubsidiesR25</f>
        <v>0</v>
      </c>
      <c r="BD30" s="189"/>
      <c r="BE30" s="68">
        <f>SubsidiesR26</f>
        <v>0</v>
      </c>
      <c r="BF30" s="189"/>
      <c r="BG30" s="68">
        <f>SubsidiesR27</f>
        <v>0</v>
      </c>
      <c r="BH30" s="189"/>
      <c r="BI30" s="68">
        <f>SubsidiesR28</f>
        <v>0</v>
      </c>
      <c r="BJ30" s="189"/>
      <c r="BK30" s="68">
        <f>SubsidiesR29</f>
        <v>0</v>
      </c>
      <c r="BL30" s="189"/>
      <c r="BM30" s="68">
        <f>SubsidiesR30</f>
        <v>0</v>
      </c>
      <c r="BN30" s="189"/>
      <c r="BO30" s="68">
        <f t="shared" si="2"/>
        <v>0</v>
      </c>
    </row>
    <row r="31" spans="1:67" ht="21.75" customHeight="1" thickTop="1" x14ac:dyDescent="0.2">
      <c r="A31" s="54" t="s">
        <v>446</v>
      </c>
      <c r="B31" s="54"/>
      <c r="C31" s="48"/>
      <c r="D31" s="48"/>
      <c r="E31" s="48"/>
      <c r="F31" s="48"/>
      <c r="G31" s="67">
        <f>SUM(G29-G30)</f>
        <v>0</v>
      </c>
      <c r="H31"/>
      <c r="I31" s="67">
        <f t="shared" ref="I31:AM31" si="3">SUM(I29-I30)</f>
        <v>0</v>
      </c>
      <c r="J31"/>
      <c r="K31" s="67">
        <f t="shared" si="3"/>
        <v>0</v>
      </c>
      <c r="L31"/>
      <c r="M31" s="67">
        <f t="shared" si="3"/>
        <v>0</v>
      </c>
      <c r="N31"/>
      <c r="O31" s="67">
        <f t="shared" si="3"/>
        <v>0</v>
      </c>
      <c r="P31"/>
      <c r="Q31" s="67">
        <f t="shared" si="3"/>
        <v>0</v>
      </c>
      <c r="R31"/>
      <c r="S31" s="67">
        <f t="shared" si="3"/>
        <v>0</v>
      </c>
      <c r="T31"/>
      <c r="U31" s="67">
        <f t="shared" si="3"/>
        <v>0</v>
      </c>
      <c r="V31"/>
      <c r="W31" s="67">
        <f t="shared" si="3"/>
        <v>0</v>
      </c>
      <c r="X31"/>
      <c r="Y31" s="67">
        <f t="shared" si="3"/>
        <v>0</v>
      </c>
      <c r="Z31"/>
      <c r="AA31" s="67">
        <f t="shared" si="3"/>
        <v>0</v>
      </c>
      <c r="AB31"/>
      <c r="AC31" s="67">
        <f t="shared" si="3"/>
        <v>0</v>
      </c>
      <c r="AD31"/>
      <c r="AE31" s="67">
        <f t="shared" si="3"/>
        <v>0</v>
      </c>
      <c r="AF31"/>
      <c r="AG31" s="67">
        <f t="shared" si="3"/>
        <v>0</v>
      </c>
      <c r="AH31"/>
      <c r="AI31" s="67">
        <f t="shared" si="3"/>
        <v>0</v>
      </c>
      <c r="AJ31"/>
      <c r="AK31" s="67">
        <f t="shared" si="3"/>
        <v>0</v>
      </c>
      <c r="AL31"/>
      <c r="AM31" s="67">
        <f t="shared" si="3"/>
        <v>0</v>
      </c>
      <c r="AN31"/>
      <c r="AO31" s="67">
        <f t="shared" ref="AO31" si="4">SUM(AO29-AO30)</f>
        <v>0</v>
      </c>
      <c r="AP31"/>
      <c r="AQ31" s="67">
        <f t="shared" ref="AQ31" si="5">SUM(AQ29-AQ30)</f>
        <v>0</v>
      </c>
      <c r="AR31"/>
      <c r="AS31" s="67">
        <f t="shared" ref="AS31" si="6">SUM(AS29-AS30)</f>
        <v>0</v>
      </c>
      <c r="AT31"/>
      <c r="AU31" s="67">
        <f t="shared" ref="AU31" si="7">SUM(AU29-AU30)</f>
        <v>0</v>
      </c>
      <c r="AV31"/>
      <c r="AW31" s="67">
        <f t="shared" ref="AW31" si="8">SUM(AW29-AW30)</f>
        <v>0</v>
      </c>
      <c r="AX31"/>
      <c r="AY31" s="67">
        <f t="shared" ref="AY31" si="9">SUM(AY29-AY30)</f>
        <v>0</v>
      </c>
      <c r="AZ31"/>
      <c r="BA31" s="67">
        <f t="shared" ref="BA31" si="10">SUM(BA29-BA30)</f>
        <v>0</v>
      </c>
      <c r="BB31"/>
      <c r="BC31" s="67">
        <f t="shared" ref="BC31" si="11">SUM(BC29-BC30)</f>
        <v>0</v>
      </c>
      <c r="BD31"/>
      <c r="BE31" s="67">
        <f t="shared" ref="BE31" si="12">SUM(BE29-BE30)</f>
        <v>0</v>
      </c>
      <c r="BF31"/>
      <c r="BG31" s="67">
        <f t="shared" ref="BG31" si="13">SUM(BG29-BG30)</f>
        <v>0</v>
      </c>
      <c r="BH31"/>
      <c r="BI31" s="67">
        <f t="shared" ref="BI31" si="14">SUM(BI29-BI30)</f>
        <v>0</v>
      </c>
      <c r="BJ31"/>
      <c r="BK31" s="67">
        <f t="shared" ref="BK31" si="15">SUM(BK29-BK30)</f>
        <v>0</v>
      </c>
      <c r="BL31"/>
      <c r="BM31" s="67">
        <f t="shared" ref="BM31" si="16">SUM(BM29-BM30)</f>
        <v>0</v>
      </c>
      <c r="BN31"/>
      <c r="BO31" s="67">
        <f t="shared" si="2"/>
        <v>0</v>
      </c>
    </row>
    <row r="32" spans="1:67" ht="16.5" customHeight="1" x14ac:dyDescent="0.2">
      <c r="A32" s="49"/>
      <c r="B32" s="48"/>
      <c r="C32" s="54"/>
      <c r="D32" s="48"/>
      <c r="E32" s="48"/>
      <c r="F32" s="48"/>
      <c r="H32"/>
      <c r="J32"/>
      <c r="K32" s="107"/>
      <c r="L32" s="187"/>
      <c r="M32" s="107"/>
      <c r="N32"/>
      <c r="P32"/>
      <c r="R32"/>
      <c r="T32"/>
      <c r="V32"/>
      <c r="X32"/>
      <c r="Z32"/>
      <c r="AB32"/>
      <c r="AD32"/>
      <c r="AF32"/>
      <c r="AH32"/>
      <c r="AI32" s="61"/>
      <c r="AJ32"/>
      <c r="AK32" s="61"/>
      <c r="AL32"/>
      <c r="AM32" s="61"/>
      <c r="AN32"/>
      <c r="AO32" s="61"/>
      <c r="AP32"/>
      <c r="AQ32" s="61"/>
      <c r="AR32"/>
      <c r="AS32" s="61"/>
      <c r="AT32"/>
      <c r="AU32" s="61"/>
      <c r="AV32"/>
      <c r="AW32" s="61"/>
      <c r="AX32"/>
      <c r="AY32" s="61"/>
      <c r="AZ32"/>
      <c r="BA32" s="61"/>
      <c r="BB32"/>
      <c r="BC32" s="61"/>
      <c r="BD32"/>
      <c r="BE32" s="61"/>
      <c r="BF32"/>
      <c r="BG32" s="61"/>
      <c r="BH32"/>
      <c r="BI32" s="61"/>
      <c r="BJ32"/>
      <c r="BK32" s="61"/>
      <c r="BL32"/>
      <c r="BM32" s="61"/>
      <c r="BN32"/>
    </row>
    <row r="33" spans="1:67" ht="16.5" customHeight="1" x14ac:dyDescent="0.2">
      <c r="A33" s="48" t="s">
        <v>550</v>
      </c>
      <c r="B33" s="48"/>
      <c r="C33" s="54"/>
      <c r="D33" s="48"/>
      <c r="E33" s="48"/>
      <c r="F33" s="48"/>
      <c r="G33" s="263"/>
      <c r="H33"/>
      <c r="I33" s="261"/>
      <c r="J33" s="106"/>
      <c r="K33" s="261"/>
      <c r="L33" s="187"/>
      <c r="M33" s="261"/>
      <c r="N33"/>
      <c r="O33" s="261"/>
      <c r="P33"/>
      <c r="Q33" s="261"/>
      <c r="R33" s="106"/>
      <c r="S33" s="261"/>
      <c r="T33" s="106"/>
      <c r="U33" s="261"/>
      <c r="V33" s="106"/>
      <c r="W33" s="261"/>
      <c r="X33" s="106"/>
      <c r="Y33" s="261"/>
      <c r="Z33" s="106"/>
      <c r="AA33" s="261"/>
      <c r="AB33"/>
      <c r="AC33" s="261"/>
      <c r="AD33"/>
      <c r="AE33" s="261"/>
      <c r="AF33"/>
      <c r="AG33" s="261"/>
      <c r="AH33"/>
      <c r="AI33" s="262"/>
      <c r="AJ33"/>
      <c r="AK33" s="262"/>
      <c r="AL33" s="106"/>
      <c r="AM33" s="148"/>
      <c r="AN33"/>
      <c r="AO33" s="148"/>
      <c r="AP33"/>
      <c r="AQ33" s="148"/>
      <c r="AR33"/>
      <c r="AS33" s="219"/>
      <c r="AT33"/>
      <c r="AU33" s="219"/>
      <c r="AV33"/>
      <c r="AW33" s="219"/>
      <c r="AX33"/>
      <c r="AY33" s="219"/>
      <c r="AZ33"/>
      <c r="BA33" s="219"/>
      <c r="BB33"/>
      <c r="BC33" s="219"/>
      <c r="BD33"/>
      <c r="BE33" s="219"/>
      <c r="BF33"/>
      <c r="BG33" s="219"/>
      <c r="BH33"/>
      <c r="BI33" s="219"/>
      <c r="BJ33"/>
      <c r="BK33" s="219"/>
      <c r="BL33"/>
      <c r="BM33" s="219"/>
      <c r="BN33"/>
    </row>
    <row r="34" spans="1:67" s="271" customFormat="1" ht="16.5" customHeight="1" x14ac:dyDescent="0.2">
      <c r="A34" s="265" t="s">
        <v>551</v>
      </c>
      <c r="B34" s="265"/>
      <c r="C34" s="265"/>
      <c r="D34" s="265"/>
      <c r="E34" s="265"/>
      <c r="F34" s="266"/>
      <c r="G34" s="264"/>
      <c r="H34" s="267"/>
      <c r="I34" s="268"/>
      <c r="J34" s="267"/>
      <c r="K34" s="269"/>
      <c r="L34" s="267"/>
      <c r="M34" s="269"/>
      <c r="N34" s="267"/>
      <c r="O34" s="268"/>
      <c r="P34" s="267"/>
      <c r="Q34" s="268"/>
      <c r="R34" s="267"/>
      <c r="S34" s="268">
        <v>0</v>
      </c>
      <c r="T34" s="267"/>
      <c r="U34" s="268">
        <v>0</v>
      </c>
      <c r="V34" s="267"/>
      <c r="W34" s="268"/>
      <c r="X34" s="267"/>
      <c r="Y34" s="268"/>
      <c r="Z34" s="267"/>
      <c r="AA34" s="268"/>
      <c r="AB34" s="267"/>
      <c r="AC34" s="268"/>
      <c r="AD34" s="267"/>
      <c r="AE34" s="268"/>
      <c r="AF34" s="267"/>
      <c r="AG34" s="268"/>
      <c r="AH34" s="267"/>
      <c r="AI34" s="269"/>
      <c r="AJ34" s="267"/>
      <c r="AK34" s="269"/>
      <c r="AL34" s="267"/>
      <c r="AM34" s="269">
        <v>0</v>
      </c>
      <c r="AN34" s="270"/>
      <c r="AO34" s="269">
        <v>0</v>
      </c>
      <c r="AP34" s="270"/>
      <c r="AQ34" s="269">
        <v>0</v>
      </c>
      <c r="AR34" s="270"/>
      <c r="AS34" s="269">
        <v>0</v>
      </c>
      <c r="AT34" s="270"/>
      <c r="AU34" s="269">
        <v>0</v>
      </c>
      <c r="AV34" s="270"/>
      <c r="AW34" s="269">
        <v>0</v>
      </c>
      <c r="AX34" s="270"/>
      <c r="AY34" s="269">
        <v>0</v>
      </c>
      <c r="AZ34" s="270"/>
      <c r="BA34" s="269">
        <v>0</v>
      </c>
      <c r="BB34" s="270"/>
      <c r="BC34" s="269">
        <v>0</v>
      </c>
      <c r="BD34" s="270"/>
      <c r="BE34" s="269">
        <v>0</v>
      </c>
      <c r="BF34" s="270"/>
      <c r="BG34" s="269">
        <v>0</v>
      </c>
      <c r="BH34" s="270"/>
      <c r="BI34" s="269">
        <v>0</v>
      </c>
      <c r="BJ34" s="270"/>
      <c r="BK34" s="269">
        <v>0</v>
      </c>
      <c r="BL34" s="270"/>
      <c r="BM34" s="269">
        <v>0</v>
      </c>
      <c r="BN34" s="270"/>
      <c r="BO34" s="270"/>
    </row>
    <row r="35" spans="1:67" ht="16.5" customHeight="1" x14ac:dyDescent="0.2">
      <c r="A35" s="48" t="s">
        <v>552</v>
      </c>
      <c r="B35" s="48"/>
      <c r="C35" s="48"/>
      <c r="D35" s="48"/>
      <c r="E35" s="48"/>
      <c r="F35" s="85"/>
      <c r="G35" s="272">
        <f>G33+G34</f>
        <v>0</v>
      </c>
      <c r="H35" s="223"/>
      <c r="I35" s="272">
        <f>I33+I34</f>
        <v>0</v>
      </c>
      <c r="J35" s="223"/>
      <c r="K35" s="272">
        <f t="shared" ref="K35:BM35" si="17">K33+K34</f>
        <v>0</v>
      </c>
      <c r="L35" s="223"/>
      <c r="M35" s="272">
        <f t="shared" si="17"/>
        <v>0</v>
      </c>
      <c r="N35" s="223"/>
      <c r="O35" s="272">
        <f t="shared" si="17"/>
        <v>0</v>
      </c>
      <c r="P35" s="223"/>
      <c r="Q35" s="272">
        <f t="shared" si="17"/>
        <v>0</v>
      </c>
      <c r="R35" s="223"/>
      <c r="S35" s="272">
        <f t="shared" si="17"/>
        <v>0</v>
      </c>
      <c r="T35" s="223"/>
      <c r="U35" s="272">
        <f t="shared" si="17"/>
        <v>0</v>
      </c>
      <c r="V35" s="223"/>
      <c r="W35" s="272">
        <f t="shared" si="17"/>
        <v>0</v>
      </c>
      <c r="X35" s="223"/>
      <c r="Y35" s="272">
        <f t="shared" si="17"/>
        <v>0</v>
      </c>
      <c r="Z35" s="223"/>
      <c r="AA35" s="272">
        <f t="shared" si="17"/>
        <v>0</v>
      </c>
      <c r="AB35" s="223"/>
      <c r="AC35" s="272">
        <f t="shared" si="17"/>
        <v>0</v>
      </c>
      <c r="AD35" s="223"/>
      <c r="AE35" s="272">
        <f t="shared" si="17"/>
        <v>0</v>
      </c>
      <c r="AF35" s="223"/>
      <c r="AG35" s="272">
        <f t="shared" si="17"/>
        <v>0</v>
      </c>
      <c r="AH35" s="223"/>
      <c r="AI35" s="272">
        <f t="shared" si="17"/>
        <v>0</v>
      </c>
      <c r="AJ35" s="223"/>
      <c r="AK35" s="272">
        <f t="shared" si="17"/>
        <v>0</v>
      </c>
      <c r="AL35" s="223"/>
      <c r="AM35" s="273">
        <f t="shared" si="17"/>
        <v>0</v>
      </c>
      <c r="AN35" s="220"/>
      <c r="AO35" s="273">
        <f t="shared" si="17"/>
        <v>0</v>
      </c>
      <c r="AP35" s="220"/>
      <c r="AQ35" s="273">
        <f t="shared" si="17"/>
        <v>0</v>
      </c>
      <c r="AR35" s="220"/>
      <c r="AS35" s="273">
        <f t="shared" si="17"/>
        <v>0</v>
      </c>
      <c r="AT35" s="220"/>
      <c r="AU35" s="273">
        <f>AU33+AU34</f>
        <v>0</v>
      </c>
      <c r="AV35" s="220"/>
      <c r="AW35" s="273">
        <f t="shared" si="17"/>
        <v>0</v>
      </c>
      <c r="AX35" s="220"/>
      <c r="AY35" s="273">
        <f t="shared" si="17"/>
        <v>0</v>
      </c>
      <c r="AZ35" s="220"/>
      <c r="BA35" s="273">
        <f t="shared" si="17"/>
        <v>0</v>
      </c>
      <c r="BB35" s="220"/>
      <c r="BC35" s="273">
        <f t="shared" si="17"/>
        <v>0</v>
      </c>
      <c r="BD35" s="220"/>
      <c r="BE35" s="273">
        <f t="shared" si="17"/>
        <v>0</v>
      </c>
      <c r="BF35" s="220"/>
      <c r="BG35" s="273">
        <f t="shared" si="17"/>
        <v>0</v>
      </c>
      <c r="BH35" s="220"/>
      <c r="BI35" s="273">
        <f t="shared" si="17"/>
        <v>0</v>
      </c>
      <c r="BJ35" s="220"/>
      <c r="BK35" s="273">
        <f t="shared" si="17"/>
        <v>0</v>
      </c>
      <c r="BL35" s="220"/>
      <c r="BM35" s="273">
        <f t="shared" si="17"/>
        <v>0</v>
      </c>
      <c r="BN35"/>
      <c r="BO35"/>
    </row>
    <row r="36" spans="1:67" s="61" customFormat="1" x14ac:dyDescent="0.2">
      <c r="A36" s="104" t="s">
        <v>433</v>
      </c>
      <c r="B36" s="104"/>
      <c r="C36" s="104"/>
      <c r="D36" s="104"/>
      <c r="E36" s="104"/>
      <c r="F36" s="104"/>
      <c r="G36" s="145"/>
      <c r="H36" s="106"/>
      <c r="I36" s="146"/>
      <c r="J36" s="106"/>
      <c r="K36" s="146"/>
      <c r="L36" s="106"/>
      <c r="M36" s="146"/>
      <c r="N36" s="106"/>
      <c r="O36" s="146"/>
      <c r="P36" s="106"/>
      <c r="Q36" s="146"/>
      <c r="R36" s="106"/>
      <c r="S36" s="146"/>
      <c r="T36" s="106"/>
      <c r="U36" s="146"/>
      <c r="V36" s="106"/>
      <c r="W36" s="146"/>
      <c r="X36" s="106"/>
      <c r="Y36" s="146"/>
      <c r="Z36" s="106"/>
      <c r="AA36" s="146"/>
      <c r="AB36" s="106"/>
      <c r="AC36" s="146"/>
      <c r="AD36" s="106"/>
      <c r="AE36" s="146"/>
      <c r="AF36" s="106"/>
      <c r="AG36" s="146"/>
      <c r="AH36" s="106"/>
      <c r="AI36" s="146"/>
      <c r="AJ36" s="106"/>
      <c r="AK36" s="146"/>
      <c r="AL36" s="106"/>
      <c r="AM36" s="146"/>
      <c r="AN36"/>
      <c r="AO36" s="146"/>
      <c r="AP36"/>
      <c r="AQ36" s="146"/>
      <c r="AR36"/>
      <c r="AS36" s="146"/>
      <c r="AT36"/>
      <c r="AU36" s="146"/>
      <c r="AV36"/>
      <c r="AW36" s="146"/>
      <c r="AX36"/>
      <c r="AY36" s="146"/>
      <c r="AZ36"/>
      <c r="BA36" s="146"/>
      <c r="BB36"/>
      <c r="BC36" s="146"/>
      <c r="BD36"/>
      <c r="BE36" s="146"/>
      <c r="BF36"/>
      <c r="BG36" s="146"/>
      <c r="BH36"/>
      <c r="BI36" s="146"/>
      <c r="BJ36"/>
      <c r="BK36" s="146"/>
      <c r="BL36"/>
      <c r="BM36" s="146"/>
      <c r="BN36"/>
      <c r="BO36"/>
    </row>
    <row r="37" spans="1:67" s="61" customFormat="1" x14ac:dyDescent="0.2">
      <c r="A37" s="54" t="s">
        <v>7</v>
      </c>
      <c r="B37" s="104"/>
      <c r="C37" s="104"/>
      <c r="D37" s="104"/>
      <c r="E37" s="104"/>
      <c r="F37" s="104"/>
      <c r="G37" s="217"/>
      <c r="H37" s="106"/>
      <c r="I37" s="218"/>
      <c r="J37" s="106"/>
      <c r="K37" s="218"/>
      <c r="L37" s="106"/>
      <c r="M37" s="218"/>
      <c r="N37" s="106"/>
      <c r="O37" s="218"/>
      <c r="P37" s="106"/>
      <c r="Q37" s="218"/>
      <c r="R37" s="106"/>
      <c r="S37" s="218"/>
      <c r="T37" s="106"/>
      <c r="U37" s="218"/>
      <c r="V37" s="106"/>
      <c r="W37" s="218"/>
      <c r="X37" s="106"/>
      <c r="Y37" s="218"/>
      <c r="Z37" s="106"/>
      <c r="AA37" s="218"/>
      <c r="AB37" s="106"/>
      <c r="AC37" s="218"/>
      <c r="AD37" s="106"/>
      <c r="AE37" s="218"/>
      <c r="AF37" s="106"/>
      <c r="AG37" s="218"/>
      <c r="AH37" s="106"/>
      <c r="AI37" s="218"/>
      <c r="AJ37" s="106"/>
      <c r="AK37" s="218"/>
      <c r="AL37" s="106"/>
      <c r="AM37" s="218"/>
      <c r="AN37"/>
      <c r="AO37" s="218"/>
      <c r="AP37"/>
      <c r="AQ37" s="218"/>
      <c r="AR37"/>
      <c r="AS37" s="218"/>
      <c r="AT37"/>
      <c r="AU37" s="218"/>
      <c r="AV37"/>
      <c r="AW37" s="218"/>
      <c r="AX37"/>
      <c r="AY37" s="218"/>
      <c r="AZ37"/>
      <c r="BA37" s="218"/>
      <c r="BB37"/>
      <c r="BC37" s="218"/>
      <c r="BD37"/>
      <c r="BE37" s="218"/>
      <c r="BF37"/>
      <c r="BG37" s="218"/>
      <c r="BH37"/>
      <c r="BI37" s="218"/>
      <c r="BJ37"/>
      <c r="BK37" s="218"/>
      <c r="BL37"/>
      <c r="BM37" s="218"/>
      <c r="BN37"/>
      <c r="BO37"/>
    </row>
    <row r="38" spans="1:67" ht="16.5" customHeight="1" x14ac:dyDescent="0.2">
      <c r="B38" s="49" t="s">
        <v>393</v>
      </c>
      <c r="C38" s="48"/>
      <c r="D38" s="48"/>
      <c r="E38" s="48"/>
      <c r="F38" s="48"/>
      <c r="H38" s="106"/>
      <c r="J38" s="106"/>
      <c r="L38" s="106"/>
      <c r="N38" s="106"/>
      <c r="P38" s="106"/>
      <c r="R38" s="106"/>
      <c r="T38" s="106"/>
      <c r="V38" s="106"/>
      <c r="X38" s="106"/>
      <c r="Z38" s="106"/>
      <c r="AB38" s="106"/>
      <c r="AD38" s="106"/>
      <c r="AF38" s="106"/>
      <c r="AH38" s="106"/>
      <c r="AI38" s="61"/>
      <c r="AJ38" s="106"/>
      <c r="AK38" s="61"/>
      <c r="AL38" s="106"/>
      <c r="AM38"/>
      <c r="AN38"/>
      <c r="AO38" s="61"/>
      <c r="AP38"/>
      <c r="AQ38"/>
      <c r="AR38"/>
      <c r="AS38"/>
      <c r="AT38"/>
      <c r="AU38"/>
      <c r="AV38"/>
      <c r="AW38"/>
      <c r="AX38"/>
      <c r="AY38"/>
      <c r="AZ38"/>
      <c r="BA38"/>
      <c r="BB38"/>
      <c r="BC38"/>
      <c r="BD38"/>
      <c r="BE38"/>
      <c r="BF38"/>
      <c r="BG38"/>
      <c r="BH38"/>
      <c r="BI38"/>
      <c r="BJ38"/>
      <c r="BK38"/>
      <c r="BL38"/>
      <c r="BM38"/>
      <c r="BN38"/>
    </row>
    <row r="39" spans="1:67" ht="16.5" customHeight="1" x14ac:dyDescent="0.2">
      <c r="A39" s="54"/>
      <c r="B39" s="48" t="s">
        <v>423</v>
      </c>
      <c r="C39" s="48" t="s">
        <v>533</v>
      </c>
      <c r="D39" s="48"/>
      <c r="E39" s="48"/>
      <c r="F39" s="50"/>
      <c r="G39" s="67">
        <f>IFERROR(G29/G35,0)</f>
        <v>0</v>
      </c>
      <c r="H39" s="106"/>
      <c r="I39" s="67">
        <f>IFERROR(I29/I35,0)</f>
        <v>0</v>
      </c>
      <c r="J39" s="106"/>
      <c r="K39" s="67">
        <f>IFERROR(K29/K35,0)</f>
        <v>0</v>
      </c>
      <c r="L39" s="106"/>
      <c r="M39" s="67">
        <f>IFERROR(M29/M35,0)</f>
        <v>0</v>
      </c>
      <c r="N39" s="106"/>
      <c r="O39" s="67">
        <f>IFERROR(O29/O35,0)</f>
        <v>0</v>
      </c>
      <c r="P39" s="106"/>
      <c r="Q39" s="67">
        <f>IFERROR(Q29/Q35,0)</f>
        <v>0</v>
      </c>
      <c r="R39" s="106"/>
      <c r="S39" s="67">
        <f>IFERROR(S29/S35,0)</f>
        <v>0</v>
      </c>
      <c r="T39" s="106"/>
      <c r="U39" s="67">
        <f>IFERROR(U29/U35,0)</f>
        <v>0</v>
      </c>
      <c r="V39" s="106"/>
      <c r="W39" s="67">
        <f>IFERROR(W29/W35,0)</f>
        <v>0</v>
      </c>
      <c r="X39" s="106"/>
      <c r="Y39" s="67">
        <f>IFERROR(Y29/Y35,0)</f>
        <v>0</v>
      </c>
      <c r="Z39" s="106"/>
      <c r="AA39" s="67">
        <f>IFERROR(AA29/AA35,0)</f>
        <v>0</v>
      </c>
      <c r="AB39" s="106"/>
      <c r="AC39" s="67">
        <f>IFERROR(AC29/AC35,0)</f>
        <v>0</v>
      </c>
      <c r="AD39" s="106"/>
      <c r="AE39" s="67">
        <f>IFERROR(AE29/AE35,0)</f>
        <v>0</v>
      </c>
      <c r="AF39" s="106"/>
      <c r="AG39" s="67">
        <f>IFERROR(AG29/AG35,0)</f>
        <v>0</v>
      </c>
      <c r="AH39" s="106"/>
      <c r="AI39" s="67">
        <f>IFERROR(AI29/AI35,0)</f>
        <v>0</v>
      </c>
      <c r="AJ39" s="106"/>
      <c r="AK39" s="67">
        <f>IFERROR(AK29/AK35,0)</f>
        <v>0</v>
      </c>
      <c r="AL39" s="106"/>
      <c r="AM39" s="67">
        <f>IFERROR(AM29/AM35,0)</f>
        <v>0</v>
      </c>
      <c r="AN39"/>
      <c r="AO39" s="67">
        <f>IFERROR(AO29/AO35,0)</f>
        <v>0</v>
      </c>
      <c r="AP39"/>
      <c r="AQ39" s="67">
        <f>IFERROR(AQ29/AQ35,0)</f>
        <v>0</v>
      </c>
      <c r="AR39"/>
      <c r="AS39" s="67">
        <f>IFERROR(AS29/AS35,0)</f>
        <v>0</v>
      </c>
      <c r="AT39"/>
      <c r="AU39" s="67">
        <f>IFERROR(AU29/AU35,0)</f>
        <v>0</v>
      </c>
      <c r="AV39"/>
      <c r="AW39" s="67">
        <f>IFERROR(AW29/AW35,0)</f>
        <v>0</v>
      </c>
      <c r="AX39"/>
      <c r="AY39" s="67">
        <f>IFERROR(AY29/AY35,0)</f>
        <v>0</v>
      </c>
      <c r="AZ39"/>
      <c r="BA39" s="67">
        <f>IFERROR(BA29/BA35,0)</f>
        <v>0</v>
      </c>
      <c r="BB39"/>
      <c r="BC39" s="67">
        <f>IFERROR(BC29/BC35,0)</f>
        <v>0</v>
      </c>
      <c r="BD39"/>
      <c r="BE39" s="67">
        <f>IFERROR(BE29/BE35,0)</f>
        <v>0</v>
      </c>
      <c r="BF39"/>
      <c r="BG39" s="67">
        <f>IFERROR(BG29/BG35,0)</f>
        <v>0</v>
      </c>
      <c r="BH39"/>
      <c r="BI39" s="67">
        <f>IFERROR(BI29/BI35,0)</f>
        <v>0</v>
      </c>
      <c r="BJ39"/>
      <c r="BK39" s="67">
        <f>IFERROR(BK29/BK35,0)</f>
        <v>0</v>
      </c>
      <c r="BL39"/>
      <c r="BM39" s="67">
        <f>IFERROR(BM29/BM35,0)</f>
        <v>0</v>
      </c>
      <c r="BN39"/>
      <c r="BO39"/>
    </row>
    <row r="40" spans="1:67" ht="18" customHeight="1" x14ac:dyDescent="0.2">
      <c r="A40" s="48"/>
      <c r="B40" s="48" t="s">
        <v>435</v>
      </c>
      <c r="C40" s="48" t="s">
        <v>531</v>
      </c>
      <c r="D40" s="48"/>
      <c r="E40" s="48"/>
      <c r="F40" s="48"/>
      <c r="G40" s="67">
        <f>IFERROR((((G29-(G34*G39)-G30)/G33)),0)</f>
        <v>0</v>
      </c>
      <c r="H40" s="221"/>
      <c r="I40" s="67">
        <f>IFERROR((((I29-(I34*I39)-I30)/I33)),0)</f>
        <v>0</v>
      </c>
      <c r="J40" s="221"/>
      <c r="K40" s="67">
        <f>IFERROR((((K29-(K34*K39)-K30)/K33)),0)</f>
        <v>0</v>
      </c>
      <c r="L40" s="221"/>
      <c r="M40" s="67">
        <f>IFERROR((((M29-(M34*M39)-M30)/M33)),0)</f>
        <v>0</v>
      </c>
      <c r="N40" s="221"/>
      <c r="O40" s="67">
        <f>IFERROR((((O29-(O34*O39)-O30)/O33)),0)</f>
        <v>0</v>
      </c>
      <c r="P40" s="221"/>
      <c r="Q40" s="67">
        <f>IFERROR((((Q29-(Q34*Q39)-Q30)/Q33)),0)</f>
        <v>0</v>
      </c>
      <c r="R40" s="221"/>
      <c r="S40" s="67">
        <f>IFERROR((((S29-(S34*S39)-S30)/S33)),0)</f>
        <v>0</v>
      </c>
      <c r="T40" s="221"/>
      <c r="U40" s="67">
        <f>IFERROR((((U29-(U34*U39)-U30)/U33)),0)</f>
        <v>0</v>
      </c>
      <c r="V40" s="221"/>
      <c r="W40" s="67">
        <f>IFERROR((((W29-(W34*W39)-W30)/W33)),0)</f>
        <v>0</v>
      </c>
      <c r="X40" s="221"/>
      <c r="Y40" s="67">
        <f>IFERROR((((Y29-(Y34*Y39)-Y30)/Y33)),0)</f>
        <v>0</v>
      </c>
      <c r="Z40" s="221"/>
      <c r="AA40" s="67">
        <f>IFERROR((((AA29-(AA34*AA39)-AA30)/AA33)),0)</f>
        <v>0</v>
      </c>
      <c r="AB40" s="221"/>
      <c r="AC40" s="67">
        <f>IFERROR((((AC29-(AC34*AC39)-AC30)/AC33)),0)</f>
        <v>0</v>
      </c>
      <c r="AD40" s="221"/>
      <c r="AE40" s="67">
        <f>IFERROR((((AE29-(AE34*AE39)-AE30)/AE33)),0)</f>
        <v>0</v>
      </c>
      <c r="AF40" s="221"/>
      <c r="AG40" s="67">
        <f>IFERROR((((AG29-(AG34*AG39)-AG30)/AG33)),0)</f>
        <v>0</v>
      </c>
      <c r="AH40" s="221"/>
      <c r="AI40" s="67">
        <f>IFERROR((((AI29-(AI34*AI39)-AI30)/AI33)),0)</f>
        <v>0</v>
      </c>
      <c r="AJ40" s="221"/>
      <c r="AK40" s="67">
        <f>IFERROR((((AK29-(AK34*AK39)-AK30)/AK33)),0)</f>
        <v>0</v>
      </c>
      <c r="AL40" s="221"/>
      <c r="AM40" s="67">
        <f>IFERROR((((AM29-(AM34*AM39)-AM30)/AM33)),0)</f>
        <v>0</v>
      </c>
      <c r="AN40" s="221"/>
      <c r="AO40" s="67">
        <f>IFERROR((((AO29-(AO34*AO39)-AO30)/AO33)),0)</f>
        <v>0</v>
      </c>
      <c r="AP40" s="221"/>
      <c r="AQ40" s="67">
        <f>IFERROR((((AQ29-(AQ34*AQ39)-AQ30)/AQ33)),0)</f>
        <v>0</v>
      </c>
      <c r="AR40" s="221"/>
      <c r="AS40" s="67">
        <f>IFERROR((((AS29-(AS34*AS39)-AS30)/AS33)),0)</f>
        <v>0</v>
      </c>
      <c r="AT40" s="221"/>
      <c r="AU40" s="67">
        <f>IFERROR((((AU29-(AU34*AU39)-AU30)/AU33)),0)</f>
        <v>0</v>
      </c>
      <c r="AV40" s="221"/>
      <c r="AW40" s="67">
        <f>IFERROR((((AW29-(AW34*AW39)-AW30)/AW33)),0)</f>
        <v>0</v>
      </c>
      <c r="AX40" s="221"/>
      <c r="AY40" s="67">
        <f>IFERROR((((AY29-(AY34*AY39)-AY30)/AY33)),0)</f>
        <v>0</v>
      </c>
      <c r="AZ40" s="221"/>
      <c r="BA40" s="67">
        <f>IFERROR((((BA29-(BA34*BA39)-BA30)/BA33)),0)</f>
        <v>0</v>
      </c>
      <c r="BB40" s="221"/>
      <c r="BC40" s="67">
        <f>IFERROR((((BC29-(BC34*BC39)-BC30)/BC33)),0)</f>
        <v>0</v>
      </c>
      <c r="BD40" s="221"/>
      <c r="BE40" s="67">
        <f>IFERROR((((BE29-(BE34*BE39)-BE30)/BE33)),0)</f>
        <v>0</v>
      </c>
      <c r="BF40" s="221"/>
      <c r="BG40" s="67">
        <f>IFERROR((((BG29-(BG34*BG39)-BG30)/BG33)),0)</f>
        <v>0</v>
      </c>
      <c r="BH40" s="221"/>
      <c r="BI40" s="67">
        <f>IFERROR((((BI29-(BI34*BI39)-BI30)/BI33)),0)</f>
        <v>0</v>
      </c>
      <c r="BJ40" s="221"/>
      <c r="BK40" s="67">
        <f>IFERROR((((BK29-(BK34*BK39)-BK30)/BK33)),0)</f>
        <v>0</v>
      </c>
      <c r="BL40" s="221"/>
      <c r="BM40" s="67">
        <f>IFERROR((((BM29-(BM34*BM39)-BM30)/BM33)),0)</f>
        <v>0</v>
      </c>
      <c r="BN40" s="186"/>
      <c r="BO40"/>
    </row>
    <row r="41" spans="1:67" ht="18" customHeight="1" x14ac:dyDescent="0.2">
      <c r="A41" s="48"/>
      <c r="B41" s="42" t="s">
        <v>425</v>
      </c>
      <c r="C41" s="200" t="s">
        <v>566</v>
      </c>
      <c r="D41"/>
      <c r="E41" s="48"/>
      <c r="F41" s="48"/>
      <c r="G41" s="67">
        <f>IFERROR(G49,0)</f>
        <v>0</v>
      </c>
      <c r="H41" s="221"/>
      <c r="I41" s="67">
        <f>IFERROR(I49,0)</f>
        <v>0</v>
      </c>
      <c r="J41" s="221"/>
      <c r="K41" s="67">
        <f>IFERROR(K49,0)</f>
        <v>0</v>
      </c>
      <c r="L41" s="221"/>
      <c r="M41" s="67">
        <f>IFERROR(M49,0)</f>
        <v>0</v>
      </c>
      <c r="N41" s="221"/>
      <c r="O41" s="67">
        <f>IFERROR(O49,0)</f>
        <v>0</v>
      </c>
      <c r="P41" s="221"/>
      <c r="Q41" s="67">
        <f>IFERROR(Q49,0)</f>
        <v>0</v>
      </c>
      <c r="R41" s="221"/>
      <c r="S41" s="67">
        <f>IFERROR(S49,0)</f>
        <v>0</v>
      </c>
      <c r="T41" s="221"/>
      <c r="U41" s="67">
        <f>IFERROR(U49,0)</f>
        <v>0</v>
      </c>
      <c r="V41" s="221"/>
      <c r="W41" s="67">
        <f>IFERROR(W49,0)</f>
        <v>0</v>
      </c>
      <c r="X41" s="221"/>
      <c r="Y41" s="67">
        <f>IFERROR(Y49,0)</f>
        <v>0</v>
      </c>
      <c r="Z41" s="221"/>
      <c r="AA41" s="67">
        <f>IFERROR(AA49,0)</f>
        <v>0</v>
      </c>
      <c r="AB41" s="221"/>
      <c r="AC41" s="67">
        <f>IFERROR(AC49,0)</f>
        <v>0</v>
      </c>
      <c r="AD41" s="221"/>
      <c r="AE41" s="67">
        <f>IFERROR(AE49,0)</f>
        <v>0</v>
      </c>
      <c r="AF41" s="221"/>
      <c r="AG41" s="67">
        <f>IFERROR(AG49,0)</f>
        <v>0</v>
      </c>
      <c r="AH41" s="221"/>
      <c r="AI41" s="67">
        <f>IFERROR(AI49,0)</f>
        <v>0</v>
      </c>
      <c r="AJ41" s="221"/>
      <c r="AK41" s="67">
        <f>IFERROR(AK49,0)</f>
        <v>0</v>
      </c>
      <c r="AL41" s="221"/>
      <c r="AM41" s="67">
        <f>IFERROR(AM49,0)</f>
        <v>0</v>
      </c>
      <c r="AN41" s="221"/>
      <c r="AO41" s="67">
        <f>IFERROR(AO49,0)</f>
        <v>0</v>
      </c>
      <c r="AP41" s="221"/>
      <c r="AQ41" s="67">
        <f>IFERROR(AQ49,0)</f>
        <v>0</v>
      </c>
      <c r="AR41" s="221"/>
      <c r="AS41" s="67">
        <f>IFERROR(AS49,0)</f>
        <v>0</v>
      </c>
      <c r="AT41" s="221"/>
      <c r="AU41" s="67">
        <f>IFERROR(AU49,0)</f>
        <v>0</v>
      </c>
      <c r="AV41" s="221"/>
      <c r="AW41" s="67">
        <f>IFERROR(AW49,0)</f>
        <v>0</v>
      </c>
      <c r="AX41" s="221"/>
      <c r="AY41" s="67">
        <f>IFERROR(AY49,0)</f>
        <v>0</v>
      </c>
      <c r="AZ41" s="221"/>
      <c r="BA41" s="67">
        <f>IFERROR(BA49,0)</f>
        <v>0</v>
      </c>
      <c r="BB41" s="221"/>
      <c r="BC41" s="67">
        <f>IFERROR(BC49,0)</f>
        <v>0</v>
      </c>
      <c r="BD41" s="221"/>
      <c r="BE41" s="67">
        <f>IFERROR(BE49,0)</f>
        <v>0</v>
      </c>
      <c r="BF41" s="221"/>
      <c r="BG41" s="67">
        <f>IFERROR(BG49,0)</f>
        <v>0</v>
      </c>
      <c r="BH41" s="221"/>
      <c r="BI41" s="67">
        <f>IFERROR(BI49,0)</f>
        <v>0</v>
      </c>
      <c r="BJ41" s="221"/>
      <c r="BK41" s="67">
        <f>IFERROR(BK49,0)</f>
        <v>0</v>
      </c>
      <c r="BL41" s="221"/>
      <c r="BM41" s="67">
        <f>IFERROR(BM49,0)</f>
        <v>0</v>
      </c>
      <c r="BN41" s="186"/>
      <c r="BO41"/>
    </row>
    <row r="42" spans="1:67" ht="16.5" customHeight="1" x14ac:dyDescent="0.2">
      <c r="A42" s="48"/>
      <c r="B42" s="42" t="s">
        <v>434</v>
      </c>
      <c r="C42" s="48" t="s">
        <v>475</v>
      </c>
      <c r="D42" s="48"/>
      <c r="E42" s="48"/>
      <c r="F42" s="48"/>
      <c r="G42" s="67">
        <f>IFERROR((G39+(G39*$C$54)),0)</f>
        <v>0</v>
      </c>
      <c r="H42" s="221"/>
      <c r="I42" s="67">
        <f>IFERROR((I39+(I39*$C$54)),0)</f>
        <v>0</v>
      </c>
      <c r="J42" s="221"/>
      <c r="K42" s="67">
        <f>IFERROR((K39+(K39*$C$54)),0)</f>
        <v>0</v>
      </c>
      <c r="L42" s="221"/>
      <c r="M42" s="67">
        <f>IFERROR((M39+(M39*$C$54)),0)</f>
        <v>0</v>
      </c>
      <c r="N42" s="221"/>
      <c r="O42" s="67">
        <f>IFERROR((O39+(O39*$C$54)),0)</f>
        <v>0</v>
      </c>
      <c r="P42" s="221"/>
      <c r="Q42" s="67">
        <f>IFERROR((Q39+(Q39*$C$54)),0)</f>
        <v>0</v>
      </c>
      <c r="R42" s="221"/>
      <c r="S42" s="67">
        <f>IFERROR((S39+(S39*$C$54)),0)</f>
        <v>0</v>
      </c>
      <c r="T42" s="221"/>
      <c r="U42" s="67">
        <f>IFERROR((U39+(U39*$C$54)),0)</f>
        <v>0</v>
      </c>
      <c r="V42" s="221"/>
      <c r="W42" s="67">
        <f>IFERROR((W39+(W39*$C$54)),0)</f>
        <v>0</v>
      </c>
      <c r="X42" s="221"/>
      <c r="Y42" s="67">
        <f>IFERROR((Y39+(Y39*$C$54)),0)</f>
        <v>0</v>
      </c>
      <c r="Z42" s="221"/>
      <c r="AA42" s="67">
        <f>IFERROR((AA39+(AA39*$C$54)),0)</f>
        <v>0</v>
      </c>
      <c r="AB42" s="221"/>
      <c r="AC42" s="67">
        <f>IFERROR((AC39+(AC39*$C$54)),0)</f>
        <v>0</v>
      </c>
      <c r="AD42" s="221"/>
      <c r="AE42" s="67">
        <f>IFERROR((AE39+(AE39*$C$54)),0)</f>
        <v>0</v>
      </c>
      <c r="AF42" s="221"/>
      <c r="AG42" s="67">
        <f>IFERROR((AG39+(AG39*$C$54)),0)</f>
        <v>0</v>
      </c>
      <c r="AH42" s="221"/>
      <c r="AI42" s="67">
        <f>IFERROR((AI39+(AI39*$C$54)),0)</f>
        <v>0</v>
      </c>
      <c r="AJ42" s="221"/>
      <c r="AK42" s="67">
        <f>IFERROR((AK39+(AK39*$C$54)),0)</f>
        <v>0</v>
      </c>
      <c r="AL42" s="221"/>
      <c r="AM42" s="67">
        <f>IFERROR((AM39+(AM39*$C$54)),0)</f>
        <v>0</v>
      </c>
      <c r="AN42" s="221"/>
      <c r="AO42" s="67">
        <f>IFERROR((AO39+(AO39*$C$54)),0)</f>
        <v>0</v>
      </c>
      <c r="AP42" s="221"/>
      <c r="AQ42" s="67">
        <f>IFERROR((AQ39+(AQ39*$C$54)),0)</f>
        <v>0</v>
      </c>
      <c r="AR42" s="221"/>
      <c r="AS42" s="67">
        <f t="shared" ref="AS42:BM42" si="18">IFERROR(SUM((AS29/AS34)+(AS29/AS34)*$C$54),0)</f>
        <v>0</v>
      </c>
      <c r="AT42" s="221"/>
      <c r="AU42" s="67">
        <f t="shared" si="18"/>
        <v>0</v>
      </c>
      <c r="AV42" s="221"/>
      <c r="AW42" s="67">
        <f t="shared" si="18"/>
        <v>0</v>
      </c>
      <c r="AX42" s="221"/>
      <c r="AY42" s="67">
        <f t="shared" si="18"/>
        <v>0</v>
      </c>
      <c r="AZ42" s="221"/>
      <c r="BA42" s="67">
        <f t="shared" si="18"/>
        <v>0</v>
      </c>
      <c r="BB42" s="221"/>
      <c r="BC42" s="67">
        <f t="shared" si="18"/>
        <v>0</v>
      </c>
      <c r="BD42" s="221"/>
      <c r="BE42" s="67">
        <f t="shared" si="18"/>
        <v>0</v>
      </c>
      <c r="BF42" s="221"/>
      <c r="BG42" s="67">
        <f t="shared" si="18"/>
        <v>0</v>
      </c>
      <c r="BH42" s="221"/>
      <c r="BI42" s="67">
        <f t="shared" si="18"/>
        <v>0</v>
      </c>
      <c r="BJ42" s="221"/>
      <c r="BK42" s="67">
        <f t="shared" si="18"/>
        <v>0</v>
      </c>
      <c r="BL42" s="221"/>
      <c r="BM42" s="67">
        <f t="shared" si="18"/>
        <v>0</v>
      </c>
      <c r="BN42"/>
      <c r="BO42"/>
    </row>
    <row r="43" spans="1:67" ht="16.5" customHeight="1" x14ac:dyDescent="0.2">
      <c r="A43" s="48"/>
      <c r="B43" s="200" t="s">
        <v>565</v>
      </c>
      <c r="C43" s="48" t="s">
        <v>479</v>
      </c>
      <c r="E43" s="48"/>
      <c r="F43" s="48"/>
      <c r="G43" s="147"/>
      <c r="H43" s="224"/>
      <c r="I43" s="147"/>
      <c r="J43" s="224"/>
      <c r="K43" s="147"/>
      <c r="L43" s="224"/>
      <c r="M43" s="147"/>
      <c r="N43" s="224"/>
      <c r="O43" s="147"/>
      <c r="P43" s="224"/>
      <c r="Q43" s="147"/>
      <c r="R43" s="224"/>
      <c r="S43" s="147"/>
      <c r="T43" s="224"/>
      <c r="U43" s="147"/>
      <c r="V43" s="224"/>
      <c r="W43" s="147"/>
      <c r="X43" s="224"/>
      <c r="Y43" s="147"/>
      <c r="Z43" s="224"/>
      <c r="AA43" s="147"/>
      <c r="AB43" s="224"/>
      <c r="AC43" s="147"/>
      <c r="AD43" s="224"/>
      <c r="AE43" s="147"/>
      <c r="AF43" s="224"/>
      <c r="AG43" s="147"/>
      <c r="AH43" s="224"/>
      <c r="AI43" s="148"/>
      <c r="AJ43" s="224"/>
      <c r="AK43" s="148"/>
      <c r="AL43" s="224"/>
      <c r="AM43" s="148"/>
      <c r="AN43" s="189"/>
      <c r="AO43" s="148"/>
      <c r="AP43" s="189"/>
      <c r="AQ43" s="148"/>
      <c r="AR43" s="189"/>
      <c r="AS43" s="148"/>
      <c r="AT43" s="189"/>
      <c r="AU43" s="148"/>
      <c r="AV43" s="189"/>
      <c r="AW43" s="148"/>
      <c r="AX43" s="189"/>
      <c r="AY43" s="148"/>
      <c r="AZ43" s="222"/>
      <c r="BA43" s="148"/>
      <c r="BB43" s="222"/>
      <c r="BC43" s="148"/>
      <c r="BD43" s="189"/>
      <c r="BE43" s="148"/>
      <c r="BF43" s="189"/>
      <c r="BG43" s="148"/>
      <c r="BH43" s="189"/>
      <c r="BI43" s="148"/>
      <c r="BJ43" s="189"/>
      <c r="BK43" s="148"/>
      <c r="BL43" s="189"/>
      <c r="BM43" s="148"/>
      <c r="BN43" s="189"/>
      <c r="BO43"/>
    </row>
    <row r="44" spans="1:67" ht="16.5" customHeight="1" x14ac:dyDescent="0.2">
      <c r="A44" s="48"/>
      <c r="B44" s="48"/>
      <c r="C44" s="48"/>
      <c r="D44" s="48"/>
      <c r="E44" s="48"/>
      <c r="F44" s="48"/>
      <c r="G44" s="50"/>
      <c r="H44" s="184"/>
      <c r="I44" s="50"/>
      <c r="J44" s="184"/>
      <c r="K44" s="50"/>
      <c r="L44" s="184"/>
      <c r="M44" s="50"/>
      <c r="N44" s="184"/>
      <c r="O44" s="50"/>
      <c r="P44" s="184"/>
      <c r="Q44" s="50"/>
      <c r="R44" s="185"/>
      <c r="S44" s="50"/>
      <c r="T44" s="184"/>
      <c r="U44" s="50"/>
      <c r="V44" s="184"/>
      <c r="W44" s="50"/>
      <c r="X44" s="184"/>
      <c r="Y44" s="50"/>
      <c r="Z44" s="184"/>
      <c r="AA44" s="50"/>
      <c r="AB44" s="184"/>
      <c r="AC44" s="50"/>
      <c r="AD44" s="184"/>
      <c r="AE44" s="50"/>
      <c r="AF44" s="184"/>
      <c r="AG44" s="50"/>
      <c r="AH44" s="185"/>
      <c r="AI44" s="66"/>
      <c r="AJ44" s="189"/>
      <c r="AK44" s="66"/>
      <c r="AL44" s="189"/>
      <c r="AM44" s="66"/>
      <c r="AN44" s="189"/>
      <c r="AO44" s="66"/>
      <c r="AP44" s="189"/>
      <c r="AQ44" s="66"/>
      <c r="AR44" s="189"/>
      <c r="AS44" s="66"/>
      <c r="AT44" s="189"/>
      <c r="AU44" s="66"/>
      <c r="AV44" s="189"/>
      <c r="AW44" s="66"/>
      <c r="AX44" s="189"/>
      <c r="AY44" s="66"/>
      <c r="AZ44" s="189"/>
      <c r="BA44" s="66"/>
      <c r="BB44" s="189"/>
      <c r="BC44" s="66"/>
      <c r="BD44" s="189"/>
      <c r="BE44" s="66"/>
      <c r="BF44" s="189"/>
      <c r="BG44" s="66"/>
      <c r="BH44" s="189"/>
      <c r="BI44" s="66"/>
      <c r="BJ44" s="189"/>
      <c r="BK44" s="66"/>
      <c r="BL44" s="189"/>
      <c r="BM44" s="66"/>
      <c r="BN44" s="189"/>
      <c r="BO44"/>
    </row>
    <row r="45" spans="1:67" ht="16.5" customHeight="1" x14ac:dyDescent="0.2">
      <c r="A45" s="48"/>
      <c r="B45" s="54" t="s">
        <v>564</v>
      </c>
      <c r="C45" s="102"/>
      <c r="D45" s="48"/>
      <c r="E45" s="48"/>
      <c r="F45" s="48"/>
      <c r="G45" s="50"/>
      <c r="H45" s="184"/>
      <c r="I45" s="50"/>
      <c r="J45" s="184"/>
      <c r="K45" s="50"/>
      <c r="L45" s="184"/>
      <c r="M45" s="50"/>
      <c r="N45" s="184"/>
      <c r="O45" s="50"/>
      <c r="P45" s="184"/>
      <c r="Q45" s="50"/>
      <c r="R45" s="185"/>
      <c r="S45" s="50"/>
      <c r="T45" s="184"/>
      <c r="U45" s="50"/>
      <c r="V45" s="184"/>
      <c r="W45" s="50"/>
      <c r="X45" s="184"/>
      <c r="Y45" s="50"/>
      <c r="Z45" s="184"/>
      <c r="AA45" s="50"/>
      <c r="AB45" s="184"/>
      <c r="AC45" s="50"/>
      <c r="AD45" s="184"/>
      <c r="AE45" s="50"/>
      <c r="AF45" s="184"/>
      <c r="AG45" s="50"/>
      <c r="AH45" s="185"/>
      <c r="AI45" s="66"/>
      <c r="AJ45" s="189"/>
      <c r="AK45" s="66"/>
      <c r="AL45" s="189"/>
      <c r="AM45" s="66"/>
      <c r="AN45" s="189"/>
      <c r="AO45" s="66"/>
      <c r="AP45" s="189"/>
      <c r="AQ45" s="66"/>
      <c r="AR45" s="189"/>
      <c r="AS45" s="66"/>
      <c r="AT45" s="189"/>
      <c r="AU45" s="66"/>
      <c r="AV45" s="189"/>
      <c r="AW45" s="66"/>
      <c r="AX45" s="189"/>
      <c r="AY45" s="66"/>
      <c r="AZ45" s="189"/>
      <c r="BA45" s="66"/>
      <c r="BB45" s="189"/>
      <c r="BC45" s="66"/>
      <c r="BD45" s="189"/>
      <c r="BE45" s="66"/>
      <c r="BF45" s="189"/>
      <c r="BG45" s="66"/>
      <c r="BH45" s="189"/>
      <c r="BI45" s="66"/>
      <c r="BJ45" s="189"/>
      <c r="BK45" s="66"/>
      <c r="BL45" s="189"/>
      <c r="BM45" s="66"/>
      <c r="BN45" s="189"/>
      <c r="BO45"/>
    </row>
    <row r="46" spans="1:67" ht="16.5" customHeight="1" x14ac:dyDescent="0.2">
      <c r="A46" s="48"/>
      <c r="B46" s="48" t="s">
        <v>356</v>
      </c>
      <c r="C46" s="252" t="s">
        <v>567</v>
      </c>
      <c r="D46" s="48"/>
      <c r="E46" s="48"/>
      <c r="F46" s="48"/>
      <c r="G46" s="67">
        <f>'ReOp7-Subsidies'!F55</f>
        <v>0</v>
      </c>
      <c r="H46" s="221"/>
      <c r="I46" s="67">
        <f>'ReOp7-Subsidies'!H55</f>
        <v>0</v>
      </c>
      <c r="J46" s="221"/>
      <c r="K46" s="67">
        <f>'ReOp7-Subsidies'!J55</f>
        <v>0</v>
      </c>
      <c r="L46" s="221"/>
      <c r="M46" s="67">
        <f>'ReOp7-Subsidies'!L55</f>
        <v>0</v>
      </c>
      <c r="N46" s="221"/>
      <c r="O46" s="67">
        <f>'ReOp7-Subsidies'!N55</f>
        <v>0</v>
      </c>
      <c r="P46" s="221"/>
      <c r="Q46" s="67">
        <f>'ReOp7-Subsidies'!P55</f>
        <v>0</v>
      </c>
      <c r="R46" s="221"/>
      <c r="S46" s="67">
        <f>'ReOp7-Subsidies'!R55</f>
        <v>0</v>
      </c>
      <c r="T46" s="221"/>
      <c r="U46" s="67">
        <f>'ReOp7-Subsidies'!T55</f>
        <v>0</v>
      </c>
      <c r="V46" s="221"/>
      <c r="W46" s="67">
        <f>'ReOp7-Subsidies'!V55</f>
        <v>0</v>
      </c>
      <c r="X46" s="221"/>
      <c r="Y46" s="67">
        <f>'ReOp7-Subsidies'!X55</f>
        <v>0</v>
      </c>
      <c r="Z46" s="221"/>
      <c r="AA46" s="67">
        <f>'ReOp7-Subsidies'!Z55</f>
        <v>0</v>
      </c>
      <c r="AB46" s="221"/>
      <c r="AC46" s="67">
        <f>'ReOp7-Subsidies'!AB55</f>
        <v>0</v>
      </c>
      <c r="AD46" s="221"/>
      <c r="AE46" s="67">
        <f>'ReOp7-Subsidies'!AD55</f>
        <v>0</v>
      </c>
      <c r="AF46" s="221"/>
      <c r="AG46" s="67">
        <f>'ReOp7-Subsidies'!AF55</f>
        <v>0</v>
      </c>
      <c r="AH46" s="221"/>
      <c r="AI46" s="67">
        <f>'ReOp7-Subsidies'!AH55</f>
        <v>0</v>
      </c>
      <c r="AJ46" s="221"/>
      <c r="AK46" s="67">
        <f>'ReOp7-Subsidies'!AJ55</f>
        <v>0</v>
      </c>
      <c r="AL46" s="221"/>
      <c r="AM46" s="67">
        <f>'ReOp7-Subsidies'!AL55</f>
        <v>0</v>
      </c>
      <c r="AN46" s="221"/>
      <c r="AO46" s="67">
        <f>'ReOp7-Subsidies'!AN55</f>
        <v>0</v>
      </c>
      <c r="AP46" s="221"/>
      <c r="AQ46" s="281">
        <f>'ReOp7-Subsidies'!AP55</f>
        <v>0</v>
      </c>
      <c r="AR46" s="189"/>
      <c r="AS46" s="281">
        <f>'ReOp7-Subsidies'!AR55</f>
        <v>0</v>
      </c>
      <c r="AT46" s="189"/>
      <c r="AU46" s="282">
        <f>'ReOp7-Subsidies'!AT55</f>
        <v>0</v>
      </c>
      <c r="AV46" s="189"/>
      <c r="AW46" s="282">
        <f>'ReOp7-Subsidies'!AV55</f>
        <v>0</v>
      </c>
      <c r="AX46" s="189"/>
      <c r="AY46" s="282">
        <f>'ReOp7-Subsidies'!AX55</f>
        <v>0</v>
      </c>
      <c r="AZ46" s="189"/>
      <c r="BA46" s="282">
        <f>'ReOp7-Subsidies'!AZ55</f>
        <v>0</v>
      </c>
      <c r="BB46" s="189"/>
      <c r="BC46" s="282">
        <f>'ReOp7-Subsidies'!BB55</f>
        <v>0</v>
      </c>
      <c r="BD46" s="189"/>
      <c r="BE46" s="282">
        <f>'ReOp7-Subsidies'!BD55</f>
        <v>0</v>
      </c>
      <c r="BF46" s="189"/>
      <c r="BG46" s="282">
        <f>'ReOp7-Subsidies'!BF55</f>
        <v>0</v>
      </c>
      <c r="BH46" s="189"/>
      <c r="BI46" s="282">
        <f>'ReOp7-Subsidies'!BH55</f>
        <v>0</v>
      </c>
      <c r="BJ46" s="189"/>
      <c r="BK46" s="282">
        <f>'ReOp7-Subsidies'!BJ55</f>
        <v>0</v>
      </c>
      <c r="BL46" s="189"/>
      <c r="BM46" s="282">
        <f>'ReOp7-Subsidies'!BL55</f>
        <v>0</v>
      </c>
      <c r="BN46" s="189"/>
      <c r="BO46"/>
    </row>
    <row r="47" spans="1:67" ht="16.5" customHeight="1" x14ac:dyDescent="0.2">
      <c r="A47" s="48"/>
      <c r="B47" s="48"/>
      <c r="C47" s="252" t="s">
        <v>568</v>
      </c>
      <c r="D47" s="48"/>
      <c r="E47" s="48"/>
      <c r="F47" s="48"/>
      <c r="G47" s="274"/>
      <c r="H47" s="275"/>
      <c r="I47" s="279"/>
      <c r="J47" s="275"/>
      <c r="K47" s="274"/>
      <c r="L47" s="275"/>
      <c r="M47" s="274"/>
      <c r="N47" s="275"/>
      <c r="O47" s="274"/>
      <c r="P47" s="275"/>
      <c r="Q47" s="274"/>
      <c r="R47" s="276"/>
      <c r="S47" s="274">
        <v>0</v>
      </c>
      <c r="T47" s="275"/>
      <c r="U47" s="274"/>
      <c r="V47" s="275"/>
      <c r="W47" s="274"/>
      <c r="X47" s="275"/>
      <c r="Y47" s="274"/>
      <c r="Z47" s="275"/>
      <c r="AA47" s="274"/>
      <c r="AB47" s="275"/>
      <c r="AC47" s="274"/>
      <c r="AD47" s="275"/>
      <c r="AE47" s="274"/>
      <c r="AF47" s="275"/>
      <c r="AG47" s="274"/>
      <c r="AH47" s="276"/>
      <c r="AI47" s="274"/>
      <c r="AJ47" s="277"/>
      <c r="AK47" s="274"/>
      <c r="AL47" s="277"/>
      <c r="AM47" s="274"/>
      <c r="AN47" s="277"/>
      <c r="AO47" s="274"/>
      <c r="AP47" s="277"/>
      <c r="AQ47" s="274"/>
      <c r="AR47" s="189"/>
      <c r="AS47" s="103"/>
      <c r="AT47" s="189"/>
      <c r="AU47" s="103"/>
      <c r="AV47" s="189"/>
      <c r="AW47" s="103"/>
      <c r="AX47" s="189"/>
      <c r="AY47" s="103"/>
      <c r="AZ47" s="189"/>
      <c r="BA47" s="103"/>
      <c r="BB47" s="189"/>
      <c r="BC47" s="103"/>
      <c r="BD47" s="189"/>
      <c r="BE47" s="103"/>
      <c r="BF47" s="189"/>
      <c r="BG47" s="103"/>
      <c r="BH47" s="189"/>
      <c r="BI47" s="103"/>
      <c r="BJ47" s="189"/>
      <c r="BK47" s="103"/>
      <c r="BL47" s="189"/>
      <c r="BM47" s="103"/>
      <c r="BN47" s="189"/>
      <c r="BO47"/>
    </row>
    <row r="48" spans="1:67" ht="16.5" customHeight="1" x14ac:dyDescent="0.2">
      <c r="A48" s="48"/>
      <c r="B48" s="48"/>
      <c r="C48" s="252" t="s">
        <v>569</v>
      </c>
      <c r="D48" s="48"/>
      <c r="E48" s="48"/>
      <c r="F48" s="48"/>
      <c r="G48" s="67">
        <f>IFERROR(G46/G47,0)</f>
        <v>0</v>
      </c>
      <c r="H48" s="221"/>
      <c r="I48" s="67">
        <f>IFERROR(I46/I47,0)</f>
        <v>0</v>
      </c>
      <c r="J48" s="221"/>
      <c r="K48" s="67">
        <f>IFERROR(K46/K47,0)</f>
        <v>0</v>
      </c>
      <c r="L48" s="221"/>
      <c r="M48" s="67">
        <f>IFERROR(M46/M47,0)</f>
        <v>0</v>
      </c>
      <c r="N48" s="221"/>
      <c r="O48" s="67">
        <f>IFERROR(O46/O47,0)</f>
        <v>0</v>
      </c>
      <c r="P48" s="221"/>
      <c r="Q48" s="67">
        <f>IFERROR(Q46/Q47,0)</f>
        <v>0</v>
      </c>
      <c r="R48" s="221"/>
      <c r="S48" s="67">
        <f>IFERROR(S46/S47,0)</f>
        <v>0</v>
      </c>
      <c r="T48" s="221"/>
      <c r="U48" s="67">
        <f>IFERROR(U46/U47,0)</f>
        <v>0</v>
      </c>
      <c r="V48" s="221"/>
      <c r="W48" s="67">
        <f>IFERROR(W46/W47,0)</f>
        <v>0</v>
      </c>
      <c r="X48" s="221"/>
      <c r="Y48" s="67">
        <f>IFERROR(Y46/Y47,0)</f>
        <v>0</v>
      </c>
      <c r="Z48" s="221"/>
      <c r="AA48" s="67">
        <f>IFERROR(AA46/AA47,0)</f>
        <v>0</v>
      </c>
      <c r="AB48" s="221"/>
      <c r="AC48" s="67">
        <f>IFERROR(AC46/AC47,0)</f>
        <v>0</v>
      </c>
      <c r="AD48" s="221"/>
      <c r="AE48" s="67">
        <f>IFERROR(AE46/AE47,0)</f>
        <v>0</v>
      </c>
      <c r="AF48" s="221"/>
      <c r="AG48" s="67">
        <f>IFERROR(AG46/AG47,0)</f>
        <v>0</v>
      </c>
      <c r="AH48" s="221"/>
      <c r="AI48" s="67">
        <f>IFERROR(AI46/AI47,0)</f>
        <v>0</v>
      </c>
      <c r="AJ48" s="221"/>
      <c r="AK48" s="67">
        <f>IFERROR(AK46/AK47,0)</f>
        <v>0</v>
      </c>
      <c r="AL48" s="221"/>
      <c r="AM48" s="67">
        <f>IFERROR(AM46/AM47,0)</f>
        <v>0</v>
      </c>
      <c r="AN48" s="221"/>
      <c r="AO48" s="67">
        <f>IFERROR(AO46/AO47,0)</f>
        <v>0</v>
      </c>
      <c r="AP48" s="221"/>
      <c r="AQ48" s="67">
        <f>IFERROR(AQ46/AQ47,0)</f>
        <v>0</v>
      </c>
      <c r="AR48" s="189"/>
      <c r="AS48" s="67">
        <f>IFERROR(AS46/AS47,0)</f>
        <v>0</v>
      </c>
      <c r="AT48" s="189"/>
      <c r="AU48" s="67">
        <f>IFERROR(AU46/AU47,0)</f>
        <v>0</v>
      </c>
      <c r="AV48" s="189"/>
      <c r="AW48" s="67">
        <f>IFERROR(AW46/AW47,0)</f>
        <v>0</v>
      </c>
      <c r="AX48" s="189"/>
      <c r="AY48" s="67">
        <f>IFERROR(AY46/AY47,0)</f>
        <v>0</v>
      </c>
      <c r="AZ48" s="189"/>
      <c r="BA48" s="67">
        <f>IFERROR(BA46/BA47,0)</f>
        <v>0</v>
      </c>
      <c r="BB48" s="189"/>
      <c r="BC48" s="67">
        <f>IFERROR(BC46/BC47,0)</f>
        <v>0</v>
      </c>
      <c r="BD48" s="189"/>
      <c r="BE48" s="67">
        <f>IFERROR(BE46/BE47,0)</f>
        <v>0</v>
      </c>
      <c r="BF48" s="189"/>
      <c r="BG48" s="67">
        <f>IFERROR(BG46/BG47,0)</f>
        <v>0</v>
      </c>
      <c r="BH48" s="189"/>
      <c r="BI48" s="67">
        <f>IFERROR(BI46/BI47,0)</f>
        <v>0</v>
      </c>
      <c r="BJ48" s="189"/>
      <c r="BK48" s="67">
        <f>IFERROR(BK46/BK47,0)</f>
        <v>0</v>
      </c>
      <c r="BL48" s="189"/>
      <c r="BM48" s="67">
        <f>IFERROR(BM46/BM47,0)</f>
        <v>0</v>
      </c>
      <c r="BN48" s="189"/>
      <c r="BO48"/>
    </row>
    <row r="49" spans="1:67" ht="16.5" customHeight="1" x14ac:dyDescent="0.2">
      <c r="A49" s="48"/>
      <c r="B49" s="48"/>
      <c r="C49" s="252" t="s">
        <v>570</v>
      </c>
      <c r="D49" s="48"/>
      <c r="E49" s="48" t="s">
        <v>356</v>
      </c>
      <c r="F49" s="48"/>
      <c r="G49" s="67">
        <f>G40-G48</f>
        <v>0</v>
      </c>
      <c r="H49" s="221"/>
      <c r="I49" s="67">
        <f>I40-I48</f>
        <v>0</v>
      </c>
      <c r="J49" s="221"/>
      <c r="K49" s="67">
        <f>K40-K48</f>
        <v>0</v>
      </c>
      <c r="L49" s="221"/>
      <c r="M49" s="67">
        <f>M40-M48</f>
        <v>0</v>
      </c>
      <c r="N49" s="221"/>
      <c r="O49" s="67">
        <f>O40-O48</f>
        <v>0</v>
      </c>
      <c r="P49" s="221"/>
      <c r="Q49" s="67">
        <f>Q40-Q48</f>
        <v>0</v>
      </c>
      <c r="R49" s="221"/>
      <c r="S49" s="67">
        <f>S40-S48</f>
        <v>0</v>
      </c>
      <c r="T49" s="221"/>
      <c r="U49" s="67">
        <f>U40-U48</f>
        <v>0</v>
      </c>
      <c r="V49" s="221"/>
      <c r="W49" s="67">
        <f>W40-W48</f>
        <v>0</v>
      </c>
      <c r="X49" s="221"/>
      <c r="Y49" s="67">
        <f>Y40-Y48</f>
        <v>0</v>
      </c>
      <c r="Z49" s="221"/>
      <c r="AA49" s="67">
        <f>AA40-AA48</f>
        <v>0</v>
      </c>
      <c r="AB49" s="221"/>
      <c r="AC49" s="67">
        <f>AC40-AC48</f>
        <v>0</v>
      </c>
      <c r="AD49" s="221"/>
      <c r="AE49" s="67">
        <f>AE40-AE48</f>
        <v>0</v>
      </c>
      <c r="AF49" s="221"/>
      <c r="AG49" s="67">
        <f>AG40-AG48</f>
        <v>0</v>
      </c>
      <c r="AH49" s="221"/>
      <c r="AI49" s="67">
        <f>AI40-AI48</f>
        <v>0</v>
      </c>
      <c r="AJ49" s="221"/>
      <c r="AK49" s="67">
        <f>AK40-AK48</f>
        <v>0</v>
      </c>
      <c r="AL49" s="221"/>
      <c r="AM49" s="67">
        <f>AM40-AM48</f>
        <v>0</v>
      </c>
      <c r="AN49" s="221"/>
      <c r="AO49" s="67">
        <f>AO40-AO48</f>
        <v>0</v>
      </c>
      <c r="AP49" s="221"/>
      <c r="AQ49" s="281">
        <f>AQ40-AQ48</f>
        <v>0</v>
      </c>
      <c r="AR49" s="189"/>
      <c r="AS49" s="283">
        <f>AS40-AS48</f>
        <v>0</v>
      </c>
      <c r="AT49" s="189"/>
      <c r="AU49" s="283">
        <f>AU40-AU48</f>
        <v>0</v>
      </c>
      <c r="AV49" s="189"/>
      <c r="AW49" s="283">
        <f>AW40-AW48</f>
        <v>0</v>
      </c>
      <c r="AX49" s="189"/>
      <c r="AY49" s="283">
        <f>AY40-AY48</f>
        <v>0</v>
      </c>
      <c r="AZ49" s="189"/>
      <c r="BA49" s="283">
        <f>BA40-BA48</f>
        <v>0</v>
      </c>
      <c r="BB49" s="189"/>
      <c r="BC49" s="283">
        <f>BC40-BC48</f>
        <v>0</v>
      </c>
      <c r="BD49" s="189"/>
      <c r="BE49" s="283">
        <f>BE40-BE48</f>
        <v>0</v>
      </c>
      <c r="BF49" s="189"/>
      <c r="BG49" s="283">
        <f>BG40-BG48</f>
        <v>0</v>
      </c>
      <c r="BH49" s="189"/>
      <c r="BI49" s="283">
        <f>BI40-BI48</f>
        <v>0</v>
      </c>
      <c r="BJ49" s="189"/>
      <c r="BK49" s="283">
        <f>BK40-BK48</f>
        <v>0</v>
      </c>
      <c r="BL49" s="189"/>
      <c r="BM49" s="283">
        <f>BM40-BM48</f>
        <v>0</v>
      </c>
      <c r="BN49" s="189"/>
      <c r="BO49"/>
    </row>
    <row r="50" spans="1:67" ht="13.5" customHeight="1" x14ac:dyDescent="0.2">
      <c r="A50" s="48"/>
      <c r="B50" s="48"/>
      <c r="C50" s="48"/>
      <c r="D50" s="48"/>
      <c r="E50" s="48"/>
      <c r="F50" s="48"/>
      <c r="G50" s="50"/>
      <c r="H50" s="184"/>
      <c r="I50" s="50"/>
      <c r="J50" s="184"/>
      <c r="K50" s="50"/>
      <c r="L50" s="184"/>
      <c r="M50" s="50"/>
      <c r="N50" s="184"/>
      <c r="O50" s="50"/>
      <c r="P50" s="184"/>
      <c r="Q50" s="50"/>
      <c r="R50" s="185"/>
      <c r="S50" s="50"/>
      <c r="T50" s="184"/>
      <c r="U50" s="50"/>
      <c r="V50" s="184"/>
      <c r="W50" s="50"/>
      <c r="X50" s="184"/>
      <c r="Y50" s="50"/>
      <c r="Z50" s="184"/>
      <c r="AA50" s="50"/>
      <c r="AB50" s="184"/>
      <c r="AC50" s="50"/>
      <c r="AD50" s="184"/>
      <c r="AE50" s="50"/>
      <c r="AF50" s="184"/>
      <c r="AG50" s="50"/>
      <c r="AH50" s="185"/>
      <c r="AI50" s="50"/>
      <c r="AJ50" s="189"/>
      <c r="AK50" s="50"/>
      <c r="AL50" s="189"/>
      <c r="AM50" s="50"/>
      <c r="AN50" s="189"/>
      <c r="AO50" s="50"/>
      <c r="AP50" s="189"/>
      <c r="AQ50" s="50"/>
      <c r="AR50" s="189"/>
      <c r="AS50" s="50"/>
      <c r="AT50" s="189"/>
      <c r="AU50" s="50"/>
      <c r="AV50" s="189"/>
      <c r="AW50" s="50"/>
      <c r="AX50" s="189"/>
      <c r="AY50" s="50"/>
      <c r="AZ50" s="189"/>
      <c r="BA50" s="50"/>
      <c r="BB50" s="189"/>
      <c r="BC50" s="50"/>
      <c r="BD50" s="189"/>
      <c r="BE50" s="50"/>
      <c r="BF50" s="189"/>
      <c r="BG50" s="50"/>
      <c r="BH50" s="189"/>
      <c r="BI50" s="50"/>
      <c r="BJ50" s="189"/>
      <c r="BK50" s="50"/>
      <c r="BL50" s="189"/>
      <c r="BM50" s="50"/>
      <c r="BN50" s="189"/>
      <c r="BO50"/>
    </row>
    <row r="51" spans="1:67" ht="13.5" hidden="1" customHeight="1" x14ac:dyDescent="0.2">
      <c r="A51" s="48"/>
      <c r="B51" s="48"/>
      <c r="C51" s="48"/>
      <c r="D51" s="48"/>
      <c r="E51" s="48" t="s">
        <v>449</v>
      </c>
      <c r="F51" s="48"/>
      <c r="G51" s="50"/>
      <c r="H51" s="184"/>
      <c r="I51" s="50"/>
      <c r="J51" s="184"/>
      <c r="K51" s="50"/>
      <c r="L51" s="184"/>
      <c r="M51" s="50"/>
      <c r="N51" s="184"/>
      <c r="O51" s="50"/>
      <c r="P51" s="184"/>
      <c r="Q51" s="50"/>
      <c r="R51" s="185"/>
      <c r="S51" s="50"/>
      <c r="T51" s="184"/>
      <c r="U51" s="50"/>
      <c r="V51" s="184"/>
      <c r="W51" s="50"/>
      <c r="X51" s="184"/>
      <c r="Y51" s="50"/>
      <c r="Z51" s="184"/>
      <c r="AA51" s="50"/>
      <c r="AB51" s="184"/>
      <c r="AC51" s="50"/>
      <c r="AD51" s="184"/>
      <c r="AE51" s="50"/>
      <c r="AF51" s="184"/>
      <c r="AG51" s="50"/>
      <c r="AH51" s="185"/>
      <c r="AI51" s="50"/>
      <c r="AJ51" s="189"/>
      <c r="AK51" s="50"/>
      <c r="AL51" s="189"/>
      <c r="AM51" s="50"/>
      <c r="AN51" s="189"/>
      <c r="AO51" s="50"/>
      <c r="AP51" s="189"/>
      <c r="AQ51" s="50"/>
      <c r="AR51" s="189"/>
      <c r="AS51" s="50"/>
      <c r="AT51" s="189"/>
      <c r="AU51" s="50"/>
      <c r="AV51" s="189"/>
      <c r="AW51" s="50"/>
      <c r="AX51" s="189"/>
      <c r="AY51" s="50"/>
      <c r="AZ51" s="189"/>
      <c r="BA51" s="50"/>
      <c r="BB51" s="189"/>
      <c r="BC51" s="50"/>
      <c r="BD51" s="189"/>
      <c r="BE51" s="50"/>
      <c r="BF51" s="189"/>
      <c r="BG51" s="50"/>
      <c r="BH51" s="189"/>
      <c r="BI51" s="50"/>
      <c r="BJ51" s="189"/>
      <c r="BK51" s="50"/>
      <c r="BL51" s="189"/>
      <c r="BM51" s="50"/>
      <c r="BN51" s="189"/>
      <c r="BO51"/>
    </row>
    <row r="52" spans="1:67" ht="16.5" hidden="1" customHeight="1" x14ac:dyDescent="0.2">
      <c r="A52" s="48"/>
      <c r="B52" s="48"/>
      <c r="C52" s="48"/>
      <c r="D52" s="48"/>
      <c r="E52" s="48" t="s">
        <v>450</v>
      </c>
      <c r="F52" s="48"/>
      <c r="G52" s="51"/>
      <c r="H52" s="184"/>
      <c r="I52" s="51"/>
      <c r="J52" s="184"/>
      <c r="K52" s="51"/>
      <c r="L52" s="184"/>
      <c r="M52" s="51"/>
      <c r="N52" s="184"/>
      <c r="O52" s="51"/>
      <c r="P52" s="184"/>
      <c r="Q52" s="51"/>
      <c r="R52" s="185"/>
      <c r="S52" s="51"/>
      <c r="T52" s="184"/>
      <c r="U52" s="51"/>
      <c r="V52" s="184"/>
      <c r="W52" s="51"/>
      <c r="X52" s="184"/>
      <c r="Y52" s="51"/>
      <c r="Z52" s="184"/>
      <c r="AA52" s="51"/>
      <c r="AB52" s="184"/>
      <c r="AC52" s="51"/>
      <c r="AD52" s="184"/>
      <c r="AE52" s="51"/>
      <c r="AF52" s="184"/>
      <c r="AG52" s="51"/>
      <c r="AH52" s="185"/>
      <c r="AI52" s="51"/>
      <c r="AJ52" s="189"/>
      <c r="AK52" s="51"/>
      <c r="AL52" s="189"/>
      <c r="AM52" s="51"/>
      <c r="AN52" s="189"/>
      <c r="AO52" s="51"/>
      <c r="AP52" s="189"/>
      <c r="AQ52" s="51"/>
      <c r="AR52" s="189"/>
      <c r="AS52" s="51"/>
      <c r="AT52" s="189"/>
      <c r="AU52" s="51"/>
      <c r="AV52" s="189"/>
      <c r="AW52" s="51"/>
      <c r="AX52" s="189"/>
      <c r="AY52" s="51"/>
      <c r="AZ52" s="189"/>
      <c r="BA52" s="51"/>
      <c r="BB52" s="189"/>
      <c r="BC52" s="51"/>
      <c r="BD52" s="189"/>
      <c r="BE52" s="51"/>
      <c r="BF52" s="189"/>
      <c r="BG52" s="51"/>
      <c r="BH52" s="189"/>
      <c r="BI52" s="51"/>
      <c r="BJ52" s="189"/>
      <c r="BK52" s="51"/>
      <c r="BL52" s="189"/>
      <c r="BM52" s="51"/>
      <c r="BN52" s="189"/>
      <c r="BO52"/>
    </row>
    <row r="53" spans="1:67" ht="16.5" customHeight="1" x14ac:dyDescent="0.2">
      <c r="A53" s="48"/>
      <c r="B53" s="54" t="s">
        <v>428</v>
      </c>
      <c r="C53" s="48"/>
      <c r="D53" s="48"/>
      <c r="E53" s="48"/>
      <c r="F53" s="48"/>
      <c r="H53" s="184"/>
      <c r="J53" s="184"/>
      <c r="L53" s="184"/>
      <c r="N53" s="184"/>
      <c r="P53" s="184"/>
      <c r="R53" s="184"/>
      <c r="T53" s="184"/>
      <c r="V53" s="184"/>
      <c r="X53" s="184"/>
      <c r="Z53" s="184"/>
      <c r="AB53" s="184"/>
      <c r="AD53" s="184"/>
      <c r="AF53" s="184"/>
      <c r="AH53" s="184"/>
      <c r="AI53" s="61"/>
      <c r="AJ53" s="189"/>
      <c r="AK53" s="61"/>
      <c r="AL53" s="189"/>
      <c r="AM53" s="61"/>
      <c r="AN53" s="189"/>
      <c r="AO53" s="61"/>
      <c r="AP53" s="189"/>
      <c r="AQ53" s="61"/>
      <c r="AR53" s="189"/>
      <c r="AS53" s="61"/>
      <c r="AT53" s="189"/>
      <c r="AU53" s="61"/>
      <c r="AV53" s="189"/>
      <c r="AW53" s="61"/>
      <c r="AX53" s="189"/>
      <c r="AY53" s="61"/>
      <c r="AZ53" s="189"/>
      <c r="BA53" s="61"/>
      <c r="BB53" s="189"/>
      <c r="BC53" s="61"/>
      <c r="BD53" s="189"/>
      <c r="BE53" s="61"/>
      <c r="BF53" s="189"/>
      <c r="BG53" s="61"/>
      <c r="BH53" s="189"/>
      <c r="BI53" s="61"/>
      <c r="BJ53" s="189"/>
      <c r="BK53" s="61"/>
      <c r="BL53" s="189"/>
      <c r="BM53" s="61"/>
      <c r="BN53" s="189"/>
      <c r="BO53"/>
    </row>
    <row r="54" spans="1:67" ht="16.5" customHeight="1" x14ac:dyDescent="0.2">
      <c r="A54" s="48"/>
      <c r="B54" s="48" t="s">
        <v>390</v>
      </c>
      <c r="C54" s="284">
        <v>0.55500000000000005</v>
      </c>
      <c r="D54" s="284"/>
      <c r="E54" s="48" t="s">
        <v>532</v>
      </c>
      <c r="F54" s="48"/>
      <c r="H54" s="184"/>
      <c r="J54" s="184"/>
      <c r="L54" s="184"/>
      <c r="N54" s="184"/>
      <c r="P54" s="184"/>
      <c r="R54" s="184"/>
      <c r="T54" s="184"/>
      <c r="V54" s="184"/>
      <c r="X54" s="184"/>
      <c r="Z54" s="184"/>
      <c r="AB54" s="184"/>
      <c r="AD54" s="184"/>
      <c r="AF54" s="184"/>
      <c r="AH54" s="184"/>
      <c r="AI54" s="61"/>
      <c r="AJ54" s="189"/>
      <c r="AK54" s="61"/>
      <c r="AL54" s="189"/>
      <c r="AM54" s="61"/>
      <c r="AN54" s="189"/>
      <c r="AO54" s="61"/>
      <c r="AP54" s="189"/>
      <c r="AQ54" s="61"/>
      <c r="AR54" s="189"/>
      <c r="AS54" s="61"/>
      <c r="AT54" s="189"/>
      <c r="AU54" s="61"/>
      <c r="AV54" s="189"/>
      <c r="AW54" s="61"/>
      <c r="AX54" s="189"/>
      <c r="AY54" s="61"/>
      <c r="AZ54" s="189"/>
      <c r="BA54" s="61"/>
      <c r="BB54" s="189"/>
      <c r="BC54" s="61"/>
      <c r="BD54" s="189"/>
      <c r="BE54" s="61"/>
      <c r="BF54" s="189"/>
      <c r="BG54" s="61"/>
      <c r="BH54" s="189"/>
      <c r="BI54" s="61"/>
      <c r="BJ54" s="189"/>
      <c r="BK54" s="61"/>
      <c r="BL54" s="189"/>
      <c r="BM54" s="61"/>
      <c r="BN54" s="189"/>
      <c r="BO54"/>
    </row>
    <row r="55" spans="1:67" ht="9.75" customHeight="1" x14ac:dyDescent="0.2">
      <c r="A55" s="48"/>
      <c r="B55" s="48"/>
      <c r="C55" s="48"/>
      <c r="D55" s="48"/>
      <c r="E55" s="48"/>
      <c r="F55" s="48"/>
      <c r="H55" s="184"/>
      <c r="J55" s="184"/>
      <c r="L55" s="184"/>
      <c r="N55" s="184"/>
      <c r="P55" s="184"/>
      <c r="R55" s="184"/>
      <c r="T55" s="184"/>
      <c r="V55" s="184"/>
      <c r="X55" s="184"/>
      <c r="Z55" s="184"/>
      <c r="AB55" s="184"/>
      <c r="AD55" s="184"/>
      <c r="AF55" s="184"/>
      <c r="AH55" s="184"/>
      <c r="AI55" s="61"/>
      <c r="AJ55" s="189"/>
      <c r="AK55" s="61"/>
      <c r="AL55" s="189"/>
      <c r="AM55" s="61"/>
      <c r="AN55" s="189"/>
      <c r="AO55" s="61"/>
      <c r="AP55" s="189"/>
      <c r="AQ55" s="61"/>
      <c r="AR55" s="189"/>
      <c r="AS55" s="61"/>
      <c r="AT55" s="189"/>
      <c r="AU55" s="61"/>
      <c r="AV55" s="189"/>
      <c r="AW55" s="61"/>
      <c r="AX55" s="189"/>
      <c r="AY55" s="61"/>
      <c r="AZ55" s="189"/>
      <c r="BA55" s="61"/>
      <c r="BB55" s="189"/>
      <c r="BC55" s="61"/>
      <c r="BD55" s="189"/>
      <c r="BE55" s="61"/>
      <c r="BF55" s="189"/>
      <c r="BG55" s="61"/>
      <c r="BH55" s="189"/>
      <c r="BI55" s="61"/>
      <c r="BJ55" s="189"/>
      <c r="BK55" s="61"/>
      <c r="BL55" s="189"/>
      <c r="BM55" s="61"/>
      <c r="BN55" s="189"/>
      <c r="BO55"/>
    </row>
    <row r="56" spans="1:67" ht="16.5" customHeight="1" x14ac:dyDescent="0.2">
      <c r="A56" s="42"/>
      <c r="B56" s="252" t="s">
        <v>534</v>
      </c>
      <c r="G56" s="67">
        <f>IFERROR(ROUND(G39,0),0)</f>
        <v>0</v>
      </c>
      <c r="H56" s="184"/>
      <c r="I56" s="67">
        <f>IFERROR(ROUND(I39,0),0)</f>
        <v>0</v>
      </c>
      <c r="J56" s="184"/>
      <c r="K56" s="67">
        <f>IFERROR(ROUND(K39,0),0)</f>
        <v>0</v>
      </c>
      <c r="L56" s="184"/>
      <c r="M56" s="67">
        <f>IFERROR(ROUND(M39,0),0)</f>
        <v>0</v>
      </c>
      <c r="N56" s="184"/>
      <c r="O56" s="67">
        <f>IFERROR(ROUND(O39,0),0)</f>
        <v>0</v>
      </c>
      <c r="P56" s="184"/>
      <c r="Q56" s="67">
        <f>IFERROR(ROUND(Q39,0),0)</f>
        <v>0</v>
      </c>
      <c r="R56" s="185"/>
      <c r="S56" s="67">
        <f>IFERROR(ROUND(S39,0),0)</f>
        <v>0</v>
      </c>
      <c r="T56" s="184"/>
      <c r="U56" s="67">
        <f>IFERROR(ROUND(U39,0),0)</f>
        <v>0</v>
      </c>
      <c r="V56" s="184"/>
      <c r="W56" s="67">
        <f>IFERROR(ROUND(W39,0),0)</f>
        <v>0</v>
      </c>
      <c r="X56" s="184"/>
      <c r="Y56" s="67">
        <f>IFERROR(ROUND(Y39,0),0)</f>
        <v>0</v>
      </c>
      <c r="Z56" s="184"/>
      <c r="AA56" s="67">
        <f>IFERROR(ROUND(AA39,0),0)</f>
        <v>0</v>
      </c>
      <c r="AB56" s="184"/>
      <c r="AC56" s="67">
        <f>IFERROR(ROUND(AC39,0),0)</f>
        <v>0</v>
      </c>
      <c r="AD56" s="184"/>
      <c r="AE56" s="67">
        <f>IFERROR(ROUND(AE39,0),0)</f>
        <v>0</v>
      </c>
      <c r="AF56" s="184"/>
      <c r="AG56" s="67">
        <f>IFERROR(ROUND(AG39,0),0)</f>
        <v>0</v>
      </c>
      <c r="AH56" s="185"/>
      <c r="AI56" s="67">
        <f>IFERROR(ROUND(AI39,0),0)</f>
        <v>0</v>
      </c>
      <c r="AJ56" s="189"/>
      <c r="AK56" s="67">
        <f>IFERROR(ROUND(AK39,0),0)</f>
        <v>0</v>
      </c>
      <c r="AL56" s="189"/>
      <c r="AM56" s="67">
        <f>IFERROR(ROUND(AM39,0),0)</f>
        <v>0</v>
      </c>
      <c r="AN56" s="189"/>
      <c r="AO56" s="67">
        <f>IFERROR(ROUND(AO39,0),0)</f>
        <v>0</v>
      </c>
      <c r="AP56" s="189"/>
      <c r="AQ56" s="67">
        <f>IFERROR(ROUND(AQ39,0),0)</f>
        <v>0</v>
      </c>
      <c r="AR56" s="189"/>
      <c r="AS56" s="67">
        <f>IFERROR(ROUND(AS39,0),0)</f>
        <v>0</v>
      </c>
      <c r="AT56" s="189"/>
      <c r="AU56" s="67">
        <f>IFERROR(ROUND(AU39,0),0)</f>
        <v>0</v>
      </c>
      <c r="AV56" s="189"/>
      <c r="AW56" s="67">
        <f>IFERROR(ROUND(AW39,0),0)</f>
        <v>0</v>
      </c>
      <c r="AX56" s="189"/>
      <c r="AY56" s="67">
        <f>IFERROR(ROUND(AY39,0),0)</f>
        <v>0</v>
      </c>
      <c r="AZ56" s="189"/>
      <c r="BA56" s="67">
        <f>IFERROR(ROUND(BA39,0),0)</f>
        <v>0</v>
      </c>
      <c r="BB56" s="189"/>
      <c r="BC56" s="67">
        <f>IFERROR(ROUND(BC39,0),0)</f>
        <v>0</v>
      </c>
      <c r="BD56" s="189"/>
      <c r="BE56" s="67">
        <f>IFERROR(ROUND(BE39,0),0)</f>
        <v>0</v>
      </c>
      <c r="BF56" s="189"/>
      <c r="BG56" s="67">
        <f>IFERROR(ROUND(BG39,0),0)</f>
        <v>0</v>
      </c>
      <c r="BH56" s="189"/>
      <c r="BI56" s="67">
        <f>IFERROR(ROUND(BI39,0),0)</f>
        <v>0</v>
      </c>
      <c r="BJ56" s="189"/>
      <c r="BK56" s="67">
        <f>IFERROR(ROUND(BK39,0),0)</f>
        <v>0</v>
      </c>
      <c r="BL56" s="189"/>
      <c r="BM56" s="67">
        <f>IFERROR(ROUND(BM39,0),0)</f>
        <v>0</v>
      </c>
      <c r="BN56" s="189"/>
      <c r="BO56"/>
    </row>
    <row r="57" spans="1:67" ht="16.5" customHeight="1" x14ac:dyDescent="0.2">
      <c r="A57" s="42"/>
      <c r="B57" s="252" t="s">
        <v>535</v>
      </c>
      <c r="G57" s="67">
        <f>IFERROR(ROUND(G40,0),0)</f>
        <v>0</v>
      </c>
      <c r="H57" s="184"/>
      <c r="I57" s="67">
        <f t="shared" ref="I57:I60" si="19">IFERROR(ROUND(I40,0),0)</f>
        <v>0</v>
      </c>
      <c r="J57" s="184"/>
      <c r="K57" s="67">
        <f t="shared" ref="K57" si="20">IFERROR(ROUND(K40,0),0)</f>
        <v>0</v>
      </c>
      <c r="L57" s="184"/>
      <c r="M57" s="67">
        <f t="shared" ref="M57" si="21">IFERROR(ROUND(M40,0),0)</f>
        <v>0</v>
      </c>
      <c r="N57" s="184"/>
      <c r="O57" s="67">
        <f t="shared" ref="O57" si="22">IFERROR(ROUND(O40,0),0)</f>
        <v>0</v>
      </c>
      <c r="P57" s="184"/>
      <c r="Q57" s="67">
        <f t="shared" ref="Q57" si="23">IFERROR(ROUND(Q40,0),0)</f>
        <v>0</v>
      </c>
      <c r="R57" s="185"/>
      <c r="S57" s="67">
        <f t="shared" ref="S57" si="24">IFERROR(ROUND(S40,0),0)</f>
        <v>0</v>
      </c>
      <c r="T57" s="184"/>
      <c r="U57" s="67">
        <f t="shared" ref="U57" si="25">IFERROR(ROUND(U40,0),0)</f>
        <v>0</v>
      </c>
      <c r="V57" s="184"/>
      <c r="W57" s="67">
        <f t="shared" ref="W57" si="26">IFERROR(ROUND(W40,0),0)</f>
        <v>0</v>
      </c>
      <c r="X57" s="184"/>
      <c r="Y57" s="67">
        <f t="shared" ref="Y57" si="27">IFERROR(ROUND(Y40,0),0)</f>
        <v>0</v>
      </c>
      <c r="Z57" s="184"/>
      <c r="AA57" s="67">
        <f t="shared" ref="AA57" si="28">IFERROR(ROUND(AA40,0),0)</f>
        <v>0</v>
      </c>
      <c r="AB57" s="184"/>
      <c r="AC57" s="67">
        <f t="shared" ref="AC57" si="29">IFERROR(ROUND(AC40,0),0)</f>
        <v>0</v>
      </c>
      <c r="AD57" s="184"/>
      <c r="AE57" s="67">
        <f t="shared" ref="AE57" si="30">IFERROR(ROUND(AE40,0),0)</f>
        <v>0</v>
      </c>
      <c r="AF57" s="184"/>
      <c r="AG57" s="67">
        <f t="shared" ref="AG57" si="31">IFERROR(ROUND(AG40,0),0)</f>
        <v>0</v>
      </c>
      <c r="AH57" s="185"/>
      <c r="AI57" s="67">
        <f t="shared" ref="AI57" si="32">IFERROR(ROUND(AI40,0),0)</f>
        <v>0</v>
      </c>
      <c r="AJ57" s="189"/>
      <c r="AK57" s="67">
        <f t="shared" ref="AK57" si="33">IFERROR(ROUND(AK40,0),0)</f>
        <v>0</v>
      </c>
      <c r="AL57" s="189"/>
      <c r="AM57" s="67">
        <f t="shared" ref="AM57" si="34">IFERROR(ROUND(AM40,0),0)</f>
        <v>0</v>
      </c>
      <c r="AN57" s="189"/>
      <c r="AO57" s="67">
        <f t="shared" ref="AO57" si="35">IFERROR(ROUND(AO40,0),0)</f>
        <v>0</v>
      </c>
      <c r="AP57" s="189"/>
      <c r="AQ57" s="67">
        <f t="shared" ref="AQ57:AS57" si="36">IFERROR(ROUND(AQ40,0),0)</f>
        <v>0</v>
      </c>
      <c r="AR57" s="189"/>
      <c r="AS57" s="67">
        <f t="shared" si="36"/>
        <v>0</v>
      </c>
      <c r="AT57" s="189"/>
      <c r="AU57" s="67">
        <f t="shared" ref="AU57:AW57" si="37">IFERROR(ROUND(AU40,0),0)</f>
        <v>0</v>
      </c>
      <c r="AV57" s="189"/>
      <c r="AW57" s="67">
        <f t="shared" si="37"/>
        <v>0</v>
      </c>
      <c r="AX57" s="189"/>
      <c r="AY57" s="67">
        <f t="shared" ref="AY57" si="38">IFERROR(ROUND(AY40,0),0)</f>
        <v>0</v>
      </c>
      <c r="AZ57" s="189"/>
      <c r="BA57" s="67">
        <f t="shared" ref="BA57" si="39">IFERROR(ROUND(BA40,0),0)</f>
        <v>0</v>
      </c>
      <c r="BB57" s="189"/>
      <c r="BC57" s="67">
        <f t="shared" ref="BC57" si="40">IFERROR(ROUND(BC40,0),0)</f>
        <v>0</v>
      </c>
      <c r="BD57" s="189"/>
      <c r="BE57" s="67">
        <f t="shared" ref="BE57" si="41">IFERROR(ROUND(BE40,0),0)</f>
        <v>0</v>
      </c>
      <c r="BF57" s="189"/>
      <c r="BG57" s="67">
        <f t="shared" ref="BG57" si="42">IFERROR(ROUND(BG40,0),0)</f>
        <v>0</v>
      </c>
      <c r="BH57" s="189"/>
      <c r="BI57" s="67">
        <f t="shared" ref="BI57" si="43">IFERROR(ROUND(BI40,0),0)</f>
        <v>0</v>
      </c>
      <c r="BJ57" s="189"/>
      <c r="BK57" s="67">
        <f t="shared" ref="BK57" si="44">IFERROR(ROUND(BK40,0),0)</f>
        <v>0</v>
      </c>
      <c r="BL57" s="189"/>
      <c r="BM57" s="67">
        <f t="shared" ref="BM57" si="45">IFERROR(ROUND(BM40,0),0)</f>
        <v>0</v>
      </c>
      <c r="BN57" s="189"/>
      <c r="BO57"/>
    </row>
    <row r="58" spans="1:67" ht="15" customHeight="1" x14ac:dyDescent="0.2">
      <c r="B58" s="252" t="s">
        <v>566</v>
      </c>
      <c r="G58" s="67">
        <f>IFERROR(ROUND(G41,0),0)</f>
        <v>0</v>
      </c>
      <c r="H58" s="184"/>
      <c r="I58" s="67">
        <f t="shared" si="19"/>
        <v>0</v>
      </c>
      <c r="J58" s="184"/>
      <c r="K58" s="67">
        <f t="shared" ref="K58" si="46">IFERROR(ROUND(K41,0),0)</f>
        <v>0</v>
      </c>
      <c r="L58" s="184"/>
      <c r="M58" s="67">
        <f t="shared" ref="M58" si="47">IFERROR(ROUND(M41,0),0)</f>
        <v>0</v>
      </c>
      <c r="N58" s="184"/>
      <c r="O58" s="67">
        <f t="shared" ref="O58" si="48">IFERROR(ROUND(O41,0),0)</f>
        <v>0</v>
      </c>
      <c r="P58" s="184"/>
      <c r="Q58" s="67">
        <f t="shared" ref="Q58" si="49">IFERROR(ROUND(Q41,0),0)</f>
        <v>0</v>
      </c>
      <c r="R58" s="185"/>
      <c r="S58" s="67">
        <f t="shared" ref="S58" si="50">IFERROR(ROUND(S41,0),0)</f>
        <v>0</v>
      </c>
      <c r="T58" s="184"/>
      <c r="U58" s="67">
        <f t="shared" ref="U58" si="51">IFERROR(ROUND(U41,0),0)</f>
        <v>0</v>
      </c>
      <c r="V58" s="184"/>
      <c r="W58" s="67">
        <f t="shared" ref="W58" si="52">IFERROR(ROUND(W41,0),0)</f>
        <v>0</v>
      </c>
      <c r="X58" s="184"/>
      <c r="Y58" s="67">
        <f t="shared" ref="Y58" si="53">IFERROR(ROUND(Y41,0),0)</f>
        <v>0</v>
      </c>
      <c r="Z58" s="184"/>
      <c r="AA58" s="67">
        <f t="shared" ref="AA58" si="54">IFERROR(ROUND(AA41,0),0)</f>
        <v>0</v>
      </c>
      <c r="AB58" s="184"/>
      <c r="AC58" s="67">
        <f t="shared" ref="AC58" si="55">IFERROR(ROUND(AC41,0),0)</f>
        <v>0</v>
      </c>
      <c r="AD58" s="184"/>
      <c r="AE58" s="67">
        <f t="shared" ref="AE58" si="56">IFERROR(ROUND(AE41,0),0)</f>
        <v>0</v>
      </c>
      <c r="AF58" s="184"/>
      <c r="AG58" s="67">
        <f t="shared" ref="AG58" si="57">IFERROR(ROUND(AG41,0),0)</f>
        <v>0</v>
      </c>
      <c r="AH58" s="185"/>
      <c r="AI58" s="67">
        <f t="shared" ref="AI58" si="58">IFERROR(ROUND(AI41,0),0)</f>
        <v>0</v>
      </c>
      <c r="AJ58" s="189"/>
      <c r="AK58" s="67">
        <f t="shared" ref="AK58" si="59">IFERROR(ROUND(AK41,0),0)</f>
        <v>0</v>
      </c>
      <c r="AL58" s="189"/>
      <c r="AM58" s="67">
        <f t="shared" ref="AM58" si="60">IFERROR(ROUND(AM41,0),0)</f>
        <v>0</v>
      </c>
      <c r="AN58" s="189"/>
      <c r="AO58" s="67">
        <f t="shared" ref="AO58" si="61">IFERROR(ROUND(AO41,0),0)</f>
        <v>0</v>
      </c>
      <c r="AP58" s="189"/>
      <c r="AQ58" s="67">
        <f t="shared" ref="AQ58:AS58" si="62">IFERROR(ROUND(AQ41,0),0)</f>
        <v>0</v>
      </c>
      <c r="AR58" s="189"/>
      <c r="AS58" s="67">
        <f t="shared" si="62"/>
        <v>0</v>
      </c>
      <c r="AT58" s="189"/>
      <c r="AU58" s="67">
        <f t="shared" ref="AU58:AW58" si="63">IFERROR(ROUND(AU41,0),0)</f>
        <v>0</v>
      </c>
      <c r="AV58" s="189"/>
      <c r="AW58" s="67">
        <f t="shared" si="63"/>
        <v>0</v>
      </c>
      <c r="AX58" s="189"/>
      <c r="AY58" s="67">
        <f t="shared" ref="AY58" si="64">IFERROR(ROUND(AY41,0),0)</f>
        <v>0</v>
      </c>
      <c r="AZ58" s="189"/>
      <c r="BA58" s="67">
        <f t="shared" ref="BA58" si="65">IFERROR(ROUND(BA41,0),0)</f>
        <v>0</v>
      </c>
      <c r="BB58" s="189"/>
      <c r="BC58" s="67">
        <f t="shared" ref="BC58" si="66">IFERROR(ROUND(BC41,0),0)</f>
        <v>0</v>
      </c>
      <c r="BD58" s="189"/>
      <c r="BE58" s="67">
        <f t="shared" ref="BE58" si="67">IFERROR(ROUND(BE41,0),0)</f>
        <v>0</v>
      </c>
      <c r="BF58" s="189"/>
      <c r="BG58" s="67">
        <f t="shared" ref="BG58" si="68">IFERROR(ROUND(BG41,0),0)</f>
        <v>0</v>
      </c>
      <c r="BH58" s="189"/>
      <c r="BI58" s="67">
        <f t="shared" ref="BI58" si="69">IFERROR(ROUND(BI41,0),0)</f>
        <v>0</v>
      </c>
      <c r="BJ58" s="189"/>
      <c r="BK58" s="67">
        <f t="shared" ref="BK58" si="70">IFERROR(ROUND(BK41,0),0)</f>
        <v>0</v>
      </c>
      <c r="BL58" s="189"/>
      <c r="BM58" s="67">
        <f t="shared" ref="BM58" si="71">IFERROR(ROUND(BM41,0),0)</f>
        <v>0</v>
      </c>
      <c r="BN58" s="189"/>
      <c r="BO58"/>
    </row>
    <row r="59" spans="1:67" ht="15" customHeight="1" x14ac:dyDescent="0.2">
      <c r="B59" s="252" t="s">
        <v>476</v>
      </c>
      <c r="G59" s="67">
        <f>IFERROR(ROUND(G42,0),0)</f>
        <v>0</v>
      </c>
      <c r="H59" s="184"/>
      <c r="I59" s="67">
        <f t="shared" si="19"/>
        <v>0</v>
      </c>
      <c r="J59" s="184"/>
      <c r="K59" s="67">
        <f t="shared" ref="K59" si="72">IFERROR(ROUND(K42,0),0)</f>
        <v>0</v>
      </c>
      <c r="L59" s="184"/>
      <c r="M59" s="67">
        <f t="shared" ref="M59" si="73">IFERROR(ROUND(M42,0),0)</f>
        <v>0</v>
      </c>
      <c r="N59" s="184"/>
      <c r="O59" s="67">
        <f t="shared" ref="O59" si="74">IFERROR(ROUND(O42,0),0)</f>
        <v>0</v>
      </c>
      <c r="P59" s="184"/>
      <c r="Q59" s="67">
        <f t="shared" ref="Q59" si="75">IFERROR(ROUND(Q42,0),0)</f>
        <v>0</v>
      </c>
      <c r="R59" s="185"/>
      <c r="S59" s="67">
        <f t="shared" ref="S59" si="76">IFERROR(ROUND(S42,0),0)</f>
        <v>0</v>
      </c>
      <c r="T59" s="184"/>
      <c r="U59" s="67">
        <f t="shared" ref="U59" si="77">IFERROR(ROUND(U42,0),0)</f>
        <v>0</v>
      </c>
      <c r="V59" s="184"/>
      <c r="W59" s="67">
        <f t="shared" ref="W59" si="78">IFERROR(ROUND(W42,0),0)</f>
        <v>0</v>
      </c>
      <c r="X59" s="184"/>
      <c r="Y59" s="67">
        <f t="shared" ref="Y59" si="79">IFERROR(ROUND(Y42,0),0)</f>
        <v>0</v>
      </c>
      <c r="Z59" s="184"/>
      <c r="AA59" s="67">
        <f t="shared" ref="AA59" si="80">IFERROR(ROUND(AA42,0),0)</f>
        <v>0</v>
      </c>
      <c r="AB59" s="184"/>
      <c r="AC59" s="67">
        <f t="shared" ref="AC59" si="81">IFERROR(ROUND(AC42,0),0)</f>
        <v>0</v>
      </c>
      <c r="AD59" s="184"/>
      <c r="AE59" s="67">
        <f t="shared" ref="AE59" si="82">IFERROR(ROUND(AE42,0),0)</f>
        <v>0</v>
      </c>
      <c r="AF59" s="184"/>
      <c r="AG59" s="67">
        <f t="shared" ref="AG59" si="83">IFERROR(ROUND(AG42,0),0)</f>
        <v>0</v>
      </c>
      <c r="AH59" s="185"/>
      <c r="AI59" s="67">
        <f t="shared" ref="AI59" si="84">IFERROR(ROUND(AI42,0),0)</f>
        <v>0</v>
      </c>
      <c r="AJ59" s="189"/>
      <c r="AK59" s="67">
        <f t="shared" ref="AK59" si="85">IFERROR(ROUND(AK42,0),0)</f>
        <v>0</v>
      </c>
      <c r="AL59" s="189"/>
      <c r="AM59" s="67">
        <f t="shared" ref="AM59" si="86">IFERROR(ROUND(AM42,0),0)</f>
        <v>0</v>
      </c>
      <c r="AN59" s="189"/>
      <c r="AO59" s="67">
        <f t="shared" ref="AO59" si="87">IFERROR(ROUND(AO42,0),0)</f>
        <v>0</v>
      </c>
      <c r="AP59" s="189"/>
      <c r="AQ59" s="67">
        <f t="shared" ref="AQ59:AS59" si="88">IFERROR(ROUND(AQ42,0),0)</f>
        <v>0</v>
      </c>
      <c r="AR59" s="189"/>
      <c r="AS59" s="67">
        <f t="shared" si="88"/>
        <v>0</v>
      </c>
      <c r="AT59" s="189"/>
      <c r="AU59" s="67">
        <f t="shared" ref="AU59:AW59" si="89">IFERROR(ROUND(AU42,0),0)</f>
        <v>0</v>
      </c>
      <c r="AV59" s="189"/>
      <c r="AW59" s="67">
        <f t="shared" si="89"/>
        <v>0</v>
      </c>
      <c r="AX59" s="189"/>
      <c r="AY59" s="67">
        <f t="shared" ref="AY59" si="90">IFERROR(ROUND(AY42,0),0)</f>
        <v>0</v>
      </c>
      <c r="AZ59" s="189"/>
      <c r="BA59" s="67">
        <f t="shared" ref="BA59" si="91">IFERROR(ROUND(BA42,0),0)</f>
        <v>0</v>
      </c>
      <c r="BB59" s="189"/>
      <c r="BC59" s="67">
        <f t="shared" ref="BC59" si="92">IFERROR(ROUND(BC42,0),0)</f>
        <v>0</v>
      </c>
      <c r="BD59" s="189"/>
      <c r="BE59" s="67">
        <f t="shared" ref="BE59" si="93">IFERROR(ROUND(BE42,0),0)</f>
        <v>0</v>
      </c>
      <c r="BF59" s="189"/>
      <c r="BG59" s="67">
        <f t="shared" ref="BG59" si="94">IFERROR(ROUND(BG42,0),0)</f>
        <v>0</v>
      </c>
      <c r="BH59" s="189"/>
      <c r="BI59" s="67">
        <f t="shared" ref="BI59" si="95">IFERROR(ROUND(BI42,0),0)</f>
        <v>0</v>
      </c>
      <c r="BJ59" s="189"/>
      <c r="BK59" s="67">
        <f t="shared" ref="BK59" si="96">IFERROR(ROUND(BK42,0),0)</f>
        <v>0</v>
      </c>
      <c r="BL59" s="189"/>
      <c r="BM59" s="67">
        <f t="shared" ref="BM59" si="97">IFERROR(ROUND(BM42,0),0)</f>
        <v>0</v>
      </c>
      <c r="BN59" s="189"/>
      <c r="BO59"/>
    </row>
    <row r="60" spans="1:67" x14ac:dyDescent="0.2">
      <c r="B60" s="252" t="s">
        <v>478</v>
      </c>
      <c r="G60" s="67">
        <f>IFERROR(ROUND(G43,0),0)</f>
        <v>0</v>
      </c>
      <c r="I60" s="67">
        <f t="shared" si="19"/>
        <v>0</v>
      </c>
      <c r="K60" s="67">
        <f t="shared" ref="K60" si="98">IFERROR(ROUND(K43,0),0)</f>
        <v>0</v>
      </c>
      <c r="M60" s="67">
        <f t="shared" ref="M60" si="99">IFERROR(ROUND(M43,0),0)</f>
        <v>0</v>
      </c>
      <c r="O60" s="67">
        <f t="shared" ref="O60" si="100">IFERROR(ROUND(O43,0),0)</f>
        <v>0</v>
      </c>
      <c r="Q60" s="67">
        <f t="shared" ref="Q60" si="101">IFERROR(ROUND(Q43,0),0)</f>
        <v>0</v>
      </c>
      <c r="S60" s="67">
        <f t="shared" ref="S60" si="102">IFERROR(ROUND(S43,0),0)</f>
        <v>0</v>
      </c>
      <c r="U60" s="67">
        <f t="shared" ref="U60" si="103">IFERROR(ROUND(U43,0),0)</f>
        <v>0</v>
      </c>
      <c r="W60" s="67">
        <f t="shared" ref="W60" si="104">IFERROR(ROUND(W43,0),0)</f>
        <v>0</v>
      </c>
      <c r="Y60" s="67">
        <f t="shared" ref="Y60" si="105">IFERROR(ROUND(Y43,0),0)</f>
        <v>0</v>
      </c>
      <c r="AA60" s="67">
        <f t="shared" ref="AA60" si="106">IFERROR(ROUND(AA43,0),0)</f>
        <v>0</v>
      </c>
      <c r="AC60" s="67">
        <f t="shared" ref="AC60" si="107">IFERROR(ROUND(AC43,0),0)</f>
        <v>0</v>
      </c>
      <c r="AE60" s="67">
        <f t="shared" ref="AE60" si="108">IFERROR(ROUND(AE43,0),0)</f>
        <v>0</v>
      </c>
      <c r="AG60" s="67">
        <f t="shared" ref="AG60" si="109">IFERROR(ROUND(AG43,0),0)</f>
        <v>0</v>
      </c>
      <c r="AI60" s="67">
        <f t="shared" ref="AI60" si="110">IFERROR(ROUND(AI43,0),0)</f>
        <v>0</v>
      </c>
      <c r="AK60" s="67">
        <f t="shared" ref="AK60" si="111">IFERROR(ROUND(AK43,0),0)</f>
        <v>0</v>
      </c>
      <c r="AM60" s="67">
        <f t="shared" ref="AM60" si="112">IFERROR(ROUND(AM43,0),0)</f>
        <v>0</v>
      </c>
      <c r="AO60" s="67">
        <f t="shared" ref="AO60" si="113">IFERROR(ROUND(AO43,0),0)</f>
        <v>0</v>
      </c>
      <c r="AQ60" s="67">
        <f t="shared" ref="AQ60:AS60" si="114">IFERROR(ROUND(AQ43,0),0)</f>
        <v>0</v>
      </c>
      <c r="AS60" s="67">
        <f t="shared" si="114"/>
        <v>0</v>
      </c>
      <c r="AU60" s="67">
        <f t="shared" ref="AU60:AW60" si="115">IFERROR(ROUND(AU43,0),0)</f>
        <v>0</v>
      </c>
      <c r="AW60" s="67">
        <f t="shared" si="115"/>
        <v>0</v>
      </c>
      <c r="AY60" s="67">
        <f t="shared" ref="AY60" si="116">IFERROR(ROUND(AY43,0),0)</f>
        <v>0</v>
      </c>
      <c r="BA60" s="67">
        <f t="shared" ref="BA60" si="117">IFERROR(ROUND(BA43,0),0)</f>
        <v>0</v>
      </c>
      <c r="BC60" s="67">
        <f t="shared" ref="BC60" si="118">IFERROR(ROUND(BC43,0),0)</f>
        <v>0</v>
      </c>
      <c r="BE60" s="67">
        <f t="shared" ref="BE60" si="119">IFERROR(ROUND(BE43,0),0)</f>
        <v>0</v>
      </c>
      <c r="BG60" s="67">
        <f t="shared" ref="BG60" si="120">IFERROR(ROUND(BG43,0),0)</f>
        <v>0</v>
      </c>
      <c r="BI60" s="67">
        <f t="shared" ref="BI60" si="121">IFERROR(ROUND(BI43,0),0)</f>
        <v>0</v>
      </c>
      <c r="BK60" s="67">
        <f t="shared" ref="BK60" si="122">IFERROR(ROUND(BK43,0),0)</f>
        <v>0</v>
      </c>
      <c r="BM60" s="67">
        <f t="shared" ref="BM60" si="123">IFERROR(ROUND(BM43,0),0)</f>
        <v>0</v>
      </c>
    </row>
    <row r="62" spans="1:67" x14ac:dyDescent="0.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row>
    <row r="63" spans="1:67" x14ac:dyDescent="0.2">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row>
    <row r="64" spans="1:67" x14ac:dyDescent="0.2">
      <c r="B64" s="42">
        <v>255255255</v>
      </c>
    </row>
  </sheetData>
  <sheetProtection algorithmName="SHA-512" hashValue="eQK+XxZX90liT7XsA+tsL6ndqUQExfVj3fH4OZ+4H95GUdTZlhDobVbZlu/5feW7g31Ul9mmL9Im2Vi8E6Jvzw==" saltValue="ktuQd35rN9lY+7pbLo5iLg==" spinCount="100000" sheet="1" selectLockedCells="1"/>
  <mergeCells count="6">
    <mergeCell ref="C54:D54"/>
    <mergeCell ref="A1:G6"/>
    <mergeCell ref="L2:P2"/>
    <mergeCell ref="L3:P3"/>
    <mergeCell ref="L4:P4"/>
    <mergeCell ref="A8:G8"/>
  </mergeCells>
  <phoneticPr fontId="0" type="noConversion"/>
  <pageMargins left="0.143700787" right="0" top="0.261811024" bottom="0.261811024" header="0.23622047244094499" footer="0.31496062992126"/>
  <pageSetup scale="38" orientation="landscape" horizontalDpi="4294967292" r:id="rId1"/>
  <headerFooter alignWithMargins="0">
    <oddHeader>&amp;C&amp;A&amp;R&amp;"Times New Roman,Bold"&amp;12Form ReOp1</oddHeader>
    <oddFooter>&amp;R&amp;D</oddFooter>
  </headerFooter>
  <ignoredErrors>
    <ignoredError sqref="BO19:BO20"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Line="0" autoPict="0" macro="[0]!SwitchToMainMenu">
                <anchor moveWithCells="1" sizeWithCells="1">
                  <from>
                    <xdr:col>0</xdr:col>
                    <xdr:colOff>0</xdr:colOff>
                    <xdr:row>0</xdr:row>
                    <xdr:rowOff>0</xdr:rowOff>
                  </from>
                  <to>
                    <xdr:col>4</xdr:col>
                    <xdr:colOff>0</xdr:colOff>
                    <xdr:row>0</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pageSetUpPr fitToPage="1"/>
  </sheetPr>
  <dimension ref="A1:BN112"/>
  <sheetViews>
    <sheetView showGridLines="0" showZeros="0" zoomScaleNormal="100" workbookViewId="0">
      <selection activeCell="A13" sqref="A13"/>
    </sheetView>
  </sheetViews>
  <sheetFormatPr defaultColWidth="8.85546875" defaultRowHeight="12.75" x14ac:dyDescent="0.2"/>
  <cols>
    <col min="1" max="1" width="29.7109375" style="11" customWidth="1"/>
    <col min="2" max="2" width="21.5703125" style="11" customWidth="1"/>
    <col min="3" max="3" width="21" style="11" customWidth="1"/>
    <col min="4" max="4" width="9.85546875" customWidth="1"/>
    <col min="5" max="5" width="4.85546875" customWidth="1"/>
    <col min="6" max="6" width="9.7109375" customWidth="1"/>
    <col min="7" max="7" width="4.85546875" customWidth="1"/>
    <col min="8" max="8" width="9.42578125" customWidth="1"/>
    <col min="9" max="9" width="4.85546875" customWidth="1"/>
    <col min="11" max="11" width="4.85546875" customWidth="1"/>
    <col min="13" max="13" width="4.85546875" customWidth="1"/>
    <col min="15" max="15" width="4.85546875" customWidth="1"/>
    <col min="17" max="17" width="4.7109375" customWidth="1"/>
    <col min="19" max="19" width="4.7109375" customWidth="1"/>
    <col min="21" max="21" width="4.42578125" customWidth="1"/>
    <col min="23" max="23" width="4.85546875" customWidth="1"/>
    <col min="25" max="25" width="4.42578125" customWidth="1"/>
    <col min="27" max="27" width="4.42578125" customWidth="1"/>
    <col min="29" max="29" width="4.42578125" customWidth="1"/>
    <col min="31" max="31" width="4.42578125" customWidth="1"/>
    <col min="33" max="33" width="4.42578125" customWidth="1"/>
    <col min="35" max="35" width="4.7109375" customWidth="1"/>
    <col min="37" max="37" width="4.7109375" customWidth="1"/>
    <col min="39" max="39" width="4.7109375" customWidth="1"/>
    <col min="41" max="41" width="4.7109375" customWidth="1"/>
    <col min="42" max="42" width="10.42578125" customWidth="1"/>
    <col min="43" max="43" width="4.7109375" customWidth="1"/>
    <col min="44" max="44" width="8.85546875" customWidth="1"/>
    <col min="45" max="45" width="4.7109375" customWidth="1"/>
    <col min="46" max="46" width="8.85546875" customWidth="1"/>
    <col min="47" max="47" width="4.7109375" customWidth="1"/>
    <col min="48" max="48" width="8.85546875" customWidth="1"/>
    <col min="49" max="49" width="4.7109375" customWidth="1"/>
    <col min="50" max="50" width="8.85546875" customWidth="1"/>
    <col min="51" max="51" width="4.7109375" customWidth="1"/>
    <col min="52" max="52" width="8.85546875" customWidth="1"/>
    <col min="53" max="53" width="4.7109375" customWidth="1"/>
    <col min="54" max="54" width="8.85546875" customWidth="1"/>
    <col min="55" max="55" width="4.7109375" customWidth="1"/>
    <col min="56" max="56" width="8.85546875" customWidth="1"/>
    <col min="57" max="57" width="4.7109375" customWidth="1"/>
    <col min="58" max="58" width="8.85546875" customWidth="1"/>
    <col min="59" max="59" width="4.7109375" customWidth="1"/>
    <col min="60" max="60" width="8.85546875" customWidth="1"/>
    <col min="61" max="61" width="4.7109375" customWidth="1"/>
    <col min="62" max="62" width="8.85546875" customWidth="1"/>
    <col min="63" max="63" width="4.7109375" customWidth="1"/>
    <col min="64" max="64" width="8.85546875" customWidth="1"/>
    <col min="65" max="65" width="7.140625" customWidth="1"/>
  </cols>
  <sheetData>
    <row r="1" spans="1:66" ht="13.5" customHeight="1" x14ac:dyDescent="0.3">
      <c r="A1"/>
      <c r="B1"/>
      <c r="C1" s="1"/>
      <c r="D1" s="1"/>
      <c r="E1" s="1"/>
      <c r="G1" s="2"/>
    </row>
    <row r="2" spans="1:66" x14ac:dyDescent="0.2">
      <c r="A2"/>
      <c r="B2"/>
      <c r="C2"/>
      <c r="J2" s="3" t="s">
        <v>388</v>
      </c>
      <c r="K2" s="304" t="str">
        <f>'ReOp1-Main Worksheet'!L2</f>
        <v>Name</v>
      </c>
      <c r="L2" s="304"/>
      <c r="M2" s="304"/>
      <c r="N2" s="304"/>
      <c r="O2" s="304"/>
      <c r="P2" s="304"/>
    </row>
    <row r="3" spans="1:66" x14ac:dyDescent="0.2">
      <c r="A3"/>
      <c r="B3"/>
      <c r="C3"/>
      <c r="J3" s="3" t="s">
        <v>8</v>
      </c>
      <c r="K3" s="305" t="str">
        <f>'ReOp1-Main Worksheet'!L3</f>
        <v>FRS Account, Name, Chartfield String</v>
      </c>
      <c r="L3" s="305"/>
      <c r="M3" s="305"/>
      <c r="N3" s="305"/>
      <c r="O3" s="305"/>
      <c r="P3" s="305"/>
    </row>
    <row r="4" spans="1:66" x14ac:dyDescent="0.2">
      <c r="A4"/>
      <c r="B4"/>
      <c r="C4"/>
      <c r="J4" s="3" t="s">
        <v>9</v>
      </c>
      <c r="K4" s="306" t="str">
        <f>'ReOp1-Main Worksheet'!L4</f>
        <v>Date</v>
      </c>
      <c r="L4" s="306"/>
      <c r="M4" s="306"/>
      <c r="N4" s="306"/>
      <c r="O4" s="306"/>
      <c r="P4" s="306"/>
    </row>
    <row r="5" spans="1:66" ht="15.75" customHeight="1" x14ac:dyDescent="0.2">
      <c r="A5"/>
      <c r="B5"/>
      <c r="C5"/>
    </row>
    <row r="6" spans="1:66" ht="15.75" customHeight="1" x14ac:dyDescent="0.2">
      <c r="A6"/>
      <c r="B6"/>
      <c r="C6"/>
    </row>
    <row r="7" spans="1:66" ht="20.25" x14ac:dyDescent="0.2">
      <c r="A7" s="26" t="s">
        <v>363</v>
      </c>
      <c r="B7" s="26"/>
      <c r="C7" s="1"/>
      <c r="D7" s="1"/>
      <c r="E7" s="1"/>
      <c r="F7" s="1"/>
      <c r="G7" s="14"/>
      <c r="H7" s="1"/>
    </row>
    <row r="8" spans="1:66" ht="20.25" x14ac:dyDescent="0.2">
      <c r="A8" s="26"/>
      <c r="B8" s="26"/>
      <c r="C8" s="1"/>
      <c r="D8" s="1"/>
      <c r="E8" s="1"/>
      <c r="F8" s="1"/>
      <c r="G8" s="14"/>
      <c r="H8" s="1"/>
    </row>
    <row r="9" spans="1:66" x14ac:dyDescent="0.2">
      <c r="A9" s="12"/>
      <c r="B9" s="12"/>
      <c r="C9" s="5"/>
      <c r="D9" s="6"/>
      <c r="E9" s="307" t="s">
        <v>416</v>
      </c>
      <c r="F9" s="308"/>
      <c r="G9" s="308"/>
      <c r="H9" s="308"/>
      <c r="I9" s="308"/>
      <c r="J9" s="308"/>
      <c r="K9" s="308"/>
      <c r="L9" s="308"/>
      <c r="M9" s="308"/>
      <c r="N9" s="308"/>
      <c r="O9" s="308"/>
      <c r="P9" s="308"/>
      <c r="Q9" s="40"/>
      <c r="R9" s="40"/>
      <c r="S9" s="40"/>
      <c r="T9" s="40"/>
      <c r="U9" s="40"/>
      <c r="V9" s="40"/>
      <c r="W9" s="38"/>
      <c r="X9" s="38"/>
    </row>
    <row r="10" spans="1:66" x14ac:dyDescent="0.2">
      <c r="A10" s="5"/>
      <c r="B10" s="5"/>
      <c r="C10" s="5"/>
      <c r="D10" s="5"/>
      <c r="E10" s="297" t="s">
        <v>0</v>
      </c>
      <c r="F10" s="294"/>
      <c r="G10" s="290" t="s">
        <v>1</v>
      </c>
      <c r="H10" s="294"/>
      <c r="I10" s="290" t="s">
        <v>2</v>
      </c>
      <c r="J10" s="294"/>
      <c r="K10" s="290" t="s">
        <v>3</v>
      </c>
      <c r="L10" s="294"/>
      <c r="M10" s="290" t="s">
        <v>383</v>
      </c>
      <c r="N10" s="294"/>
      <c r="O10" s="290" t="s">
        <v>384</v>
      </c>
      <c r="P10" s="294"/>
      <c r="Q10" s="290" t="s">
        <v>430</v>
      </c>
      <c r="R10" s="294"/>
      <c r="S10" s="290" t="s">
        <v>431</v>
      </c>
      <c r="T10" s="294"/>
      <c r="U10" s="297" t="s">
        <v>437</v>
      </c>
      <c r="V10" s="294"/>
      <c r="W10" s="290" t="s">
        <v>438</v>
      </c>
      <c r="X10" s="294"/>
      <c r="Y10" s="290" t="s">
        <v>439</v>
      </c>
      <c r="Z10" s="294"/>
      <c r="AA10" s="290" t="s">
        <v>440</v>
      </c>
      <c r="AB10" s="294"/>
      <c r="AC10" s="290" t="s">
        <v>441</v>
      </c>
      <c r="AD10" s="294"/>
      <c r="AE10" s="290" t="s">
        <v>442</v>
      </c>
      <c r="AF10" s="294"/>
      <c r="AG10" s="290" t="s">
        <v>443</v>
      </c>
      <c r="AH10" s="294"/>
      <c r="AI10" s="290" t="s">
        <v>444</v>
      </c>
      <c r="AJ10" s="294"/>
      <c r="AK10" s="290" t="s">
        <v>445</v>
      </c>
      <c r="AL10" s="294"/>
      <c r="AM10" s="290" t="s">
        <v>537</v>
      </c>
      <c r="AN10" s="294"/>
      <c r="AO10" s="290" t="s">
        <v>538</v>
      </c>
      <c r="AP10" s="294"/>
      <c r="AQ10" s="290" t="s">
        <v>539</v>
      </c>
      <c r="AR10" s="294"/>
      <c r="AS10" s="290" t="s">
        <v>540</v>
      </c>
      <c r="AT10" s="294"/>
      <c r="AU10" s="290" t="s">
        <v>541</v>
      </c>
      <c r="AV10" s="294"/>
      <c r="AW10" s="290" t="s">
        <v>542</v>
      </c>
      <c r="AX10" s="294"/>
      <c r="AY10" s="290" t="s">
        <v>543</v>
      </c>
      <c r="AZ10" s="294"/>
      <c r="BA10" s="290" t="s">
        <v>544</v>
      </c>
      <c r="BB10" s="294"/>
      <c r="BC10" s="290" t="s">
        <v>545</v>
      </c>
      <c r="BD10" s="294"/>
      <c r="BE10" s="290" t="s">
        <v>546</v>
      </c>
      <c r="BF10" s="294"/>
      <c r="BG10" s="290" t="s">
        <v>547</v>
      </c>
      <c r="BH10" s="294"/>
      <c r="BI10" s="290" t="s">
        <v>548</v>
      </c>
      <c r="BJ10" s="294"/>
      <c r="BK10" s="290" t="s">
        <v>549</v>
      </c>
      <c r="BL10" s="294"/>
      <c r="BM10" s="290" t="s">
        <v>387</v>
      </c>
      <c r="BN10" s="294"/>
    </row>
    <row r="11" spans="1:66" ht="24" customHeight="1" x14ac:dyDescent="0.2">
      <c r="A11" s="5"/>
      <c r="B11" s="5"/>
      <c r="C11" s="5"/>
      <c r="D11" s="141"/>
      <c r="E11" s="295">
        <f>('ReOp1-Main Worksheet'!G10)</f>
        <v>0</v>
      </c>
      <c r="F11" s="296"/>
      <c r="G11" s="295">
        <f>('ReOp1-Main Worksheet'!I10)</f>
        <v>0</v>
      </c>
      <c r="H11" s="296"/>
      <c r="I11" s="295">
        <f>('ReOp1-Main Worksheet'!K10)</f>
        <v>0</v>
      </c>
      <c r="J11" s="296"/>
      <c r="K11" s="295">
        <f>('ReOp1-Main Worksheet'!M10)</f>
        <v>0</v>
      </c>
      <c r="L11" s="296"/>
      <c r="M11" s="295">
        <f>('ReOp1-Main Worksheet'!O10)</f>
        <v>0</v>
      </c>
      <c r="N11" s="296"/>
      <c r="O11" s="295">
        <f>('ReOp1-Main Worksheet'!Q10)</f>
        <v>0</v>
      </c>
      <c r="P11" s="296"/>
      <c r="Q11" s="295">
        <f>('ReOp1-Main Worksheet'!S10)</f>
        <v>0</v>
      </c>
      <c r="R11" s="296"/>
      <c r="S11" s="295">
        <f>('ReOp1-Main Worksheet'!U10)</f>
        <v>0</v>
      </c>
      <c r="T11" s="296"/>
      <c r="U11" s="295">
        <f>('ReOp1-Main Worksheet'!W10)</f>
        <v>0</v>
      </c>
      <c r="V11" s="296"/>
      <c r="W11" s="295">
        <f>('ReOp1-Main Worksheet'!Y10)</f>
        <v>0</v>
      </c>
      <c r="X11" s="296"/>
      <c r="Y11" s="295">
        <f>('ReOp1-Main Worksheet'!AA10)</f>
        <v>0</v>
      </c>
      <c r="Z11" s="296"/>
      <c r="AA11" s="295">
        <f>('ReOp1-Main Worksheet'!AC10)</f>
        <v>0</v>
      </c>
      <c r="AB11" s="296"/>
      <c r="AC11" s="295">
        <f>('ReOp1-Main Worksheet'!AE10)</f>
        <v>0</v>
      </c>
      <c r="AD11" s="296"/>
      <c r="AE11" s="295">
        <f>('ReOp1-Main Worksheet'!AG10)</f>
        <v>0</v>
      </c>
      <c r="AF11" s="296"/>
      <c r="AG11" s="295">
        <f>('ReOp1-Main Worksheet'!AI10)</f>
        <v>0</v>
      </c>
      <c r="AH11" s="296"/>
      <c r="AI11" s="295">
        <f>('ReOp1-Main Worksheet'!AK10)</f>
        <v>0</v>
      </c>
      <c r="AJ11" s="296"/>
      <c r="AK11" s="295">
        <f>('ReOp1-Main Worksheet'!AM10)</f>
        <v>0</v>
      </c>
      <c r="AL11" s="296"/>
      <c r="AM11" s="295">
        <f>('ReOp1-Main Worksheet'!AO10)</f>
        <v>0</v>
      </c>
      <c r="AN11" s="296"/>
      <c r="AO11" s="295">
        <f>('ReOp1-Main Worksheet'!AQ10)</f>
        <v>0</v>
      </c>
      <c r="AP11" s="296"/>
      <c r="AQ11" s="295">
        <f>('ReOp1-Main Worksheet'!AS10)</f>
        <v>0</v>
      </c>
      <c r="AR11" s="296"/>
      <c r="AS11" s="295">
        <f>('ReOp1-Main Worksheet'!AU10)</f>
        <v>0</v>
      </c>
      <c r="AT11" s="296"/>
      <c r="AU11" s="295">
        <f>('ReOp1-Main Worksheet'!AW10)</f>
        <v>0</v>
      </c>
      <c r="AV11" s="296"/>
      <c r="AW11" s="295">
        <f>('ReOp1-Main Worksheet'!AY10)</f>
        <v>0</v>
      </c>
      <c r="AX11" s="296"/>
      <c r="AY11" s="295">
        <f>('ReOp1-Main Worksheet'!BA10)</f>
        <v>0</v>
      </c>
      <c r="AZ11" s="296"/>
      <c r="BA11" s="295">
        <f>('ReOp1-Main Worksheet'!BC10)</f>
        <v>0</v>
      </c>
      <c r="BB11" s="296"/>
      <c r="BC11" s="295">
        <f>('ReOp1-Main Worksheet'!BE10)</f>
        <v>0</v>
      </c>
      <c r="BD11" s="296"/>
      <c r="BE11" s="295">
        <f>('ReOp1-Main Worksheet'!BG10)</f>
        <v>0</v>
      </c>
      <c r="BF11" s="296"/>
      <c r="BG11" s="295">
        <f>('ReOp1-Main Worksheet'!BI10)</f>
        <v>0</v>
      </c>
      <c r="BH11" s="296"/>
      <c r="BI11" s="295">
        <f>('ReOp1-Main Worksheet'!BK10)</f>
        <v>0</v>
      </c>
      <c r="BJ11" s="296"/>
      <c r="BK11" s="295">
        <f>('ReOp1-Main Worksheet'!BM10)</f>
        <v>0</v>
      </c>
      <c r="BL11" s="296"/>
      <c r="BM11" s="313"/>
      <c r="BN11" s="314"/>
    </row>
    <row r="12" spans="1:66" ht="26.25" customHeight="1" x14ac:dyDescent="0.2">
      <c r="A12" s="5" t="s">
        <v>13</v>
      </c>
      <c r="B12" s="16" t="s">
        <v>493</v>
      </c>
      <c r="C12" s="7" t="s">
        <v>492</v>
      </c>
      <c r="D12" s="142" t="s">
        <v>417</v>
      </c>
      <c r="E12" s="71" t="s">
        <v>11</v>
      </c>
      <c r="F12" s="72" t="s">
        <v>12</v>
      </c>
      <c r="G12" s="71" t="s">
        <v>11</v>
      </c>
      <c r="H12" s="72" t="s">
        <v>12</v>
      </c>
      <c r="I12" s="71" t="s">
        <v>11</v>
      </c>
      <c r="J12" s="72" t="s">
        <v>12</v>
      </c>
      <c r="K12" s="71" t="s">
        <v>11</v>
      </c>
      <c r="L12" s="72" t="s">
        <v>12</v>
      </c>
      <c r="M12" s="71" t="s">
        <v>11</v>
      </c>
      <c r="N12" s="72" t="s">
        <v>12</v>
      </c>
      <c r="O12" s="71" t="s">
        <v>11</v>
      </c>
      <c r="P12" s="72" t="s">
        <v>12</v>
      </c>
      <c r="Q12" s="71" t="s">
        <v>11</v>
      </c>
      <c r="R12" s="72" t="s">
        <v>12</v>
      </c>
      <c r="S12" s="71" t="s">
        <v>11</v>
      </c>
      <c r="T12" s="72" t="s">
        <v>12</v>
      </c>
      <c r="U12" s="71" t="s">
        <v>11</v>
      </c>
      <c r="V12" s="72" t="s">
        <v>12</v>
      </c>
      <c r="W12" s="71" t="s">
        <v>11</v>
      </c>
      <c r="X12" s="72" t="s">
        <v>12</v>
      </c>
      <c r="Y12" s="71" t="s">
        <v>11</v>
      </c>
      <c r="Z12" s="72" t="s">
        <v>12</v>
      </c>
      <c r="AA12" s="71" t="s">
        <v>11</v>
      </c>
      <c r="AB12" s="72" t="s">
        <v>12</v>
      </c>
      <c r="AC12" s="71" t="s">
        <v>11</v>
      </c>
      <c r="AD12" s="72" t="s">
        <v>12</v>
      </c>
      <c r="AE12" s="71" t="s">
        <v>11</v>
      </c>
      <c r="AF12" s="72" t="s">
        <v>12</v>
      </c>
      <c r="AG12" s="71" t="s">
        <v>11</v>
      </c>
      <c r="AH12" s="72" t="s">
        <v>12</v>
      </c>
      <c r="AI12" s="71" t="s">
        <v>11</v>
      </c>
      <c r="AJ12" s="72" t="s">
        <v>12</v>
      </c>
      <c r="AK12" s="71" t="s">
        <v>11</v>
      </c>
      <c r="AL12" s="72" t="s">
        <v>12</v>
      </c>
      <c r="AM12" s="71" t="s">
        <v>11</v>
      </c>
      <c r="AN12" s="72" t="s">
        <v>12</v>
      </c>
      <c r="AO12" s="71" t="s">
        <v>11</v>
      </c>
      <c r="AP12" s="72" t="s">
        <v>12</v>
      </c>
      <c r="AQ12" s="71" t="s">
        <v>11</v>
      </c>
      <c r="AR12" s="72" t="s">
        <v>12</v>
      </c>
      <c r="AS12" s="71" t="s">
        <v>11</v>
      </c>
      <c r="AT12" s="72" t="s">
        <v>12</v>
      </c>
      <c r="AU12" s="71" t="s">
        <v>11</v>
      </c>
      <c r="AV12" s="72" t="s">
        <v>12</v>
      </c>
      <c r="AW12" s="71" t="s">
        <v>11</v>
      </c>
      <c r="AX12" s="72" t="s">
        <v>12</v>
      </c>
      <c r="AY12" s="71" t="s">
        <v>11</v>
      </c>
      <c r="AZ12" s="72" t="s">
        <v>12</v>
      </c>
      <c r="BA12" s="71" t="s">
        <v>11</v>
      </c>
      <c r="BB12" s="72" t="s">
        <v>12</v>
      </c>
      <c r="BC12" s="71" t="s">
        <v>11</v>
      </c>
      <c r="BD12" s="72" t="s">
        <v>12</v>
      </c>
      <c r="BE12" s="71" t="s">
        <v>11</v>
      </c>
      <c r="BF12" s="72" t="s">
        <v>12</v>
      </c>
      <c r="BG12" s="71" t="s">
        <v>11</v>
      </c>
      <c r="BH12" s="72" t="s">
        <v>12</v>
      </c>
      <c r="BI12" s="71" t="s">
        <v>11</v>
      </c>
      <c r="BJ12" s="72" t="s">
        <v>12</v>
      </c>
      <c r="BK12" s="71" t="s">
        <v>11</v>
      </c>
      <c r="BL12" s="72" t="s">
        <v>12</v>
      </c>
      <c r="BM12" s="71" t="s">
        <v>11</v>
      </c>
      <c r="BN12" s="72" t="s">
        <v>12</v>
      </c>
    </row>
    <row r="13" spans="1:66" x14ac:dyDescent="0.2">
      <c r="A13" s="198"/>
      <c r="B13" s="198"/>
      <c r="C13" s="194"/>
      <c r="D13" s="160"/>
      <c r="E13" s="151"/>
      <c r="F13" s="73">
        <f>E$13*$D13</f>
        <v>0</v>
      </c>
      <c r="G13" s="151"/>
      <c r="H13" s="73">
        <f>G$13*$D13</f>
        <v>0</v>
      </c>
      <c r="I13" s="155"/>
      <c r="J13" s="73">
        <f>I$13*$D13</f>
        <v>0</v>
      </c>
      <c r="K13" s="155"/>
      <c r="L13" s="73">
        <f>K$13*$D13</f>
        <v>0</v>
      </c>
      <c r="M13" s="155"/>
      <c r="N13" s="73">
        <f>M$13*$D13</f>
        <v>0</v>
      </c>
      <c r="O13" s="155"/>
      <c r="P13" s="73">
        <f>O$13*$D13</f>
        <v>0</v>
      </c>
      <c r="Q13" s="155"/>
      <c r="R13" s="73">
        <f>Q$13*$D13</f>
        <v>0</v>
      </c>
      <c r="S13" s="155"/>
      <c r="T13" s="73">
        <f>S$13*$D13</f>
        <v>0</v>
      </c>
      <c r="U13" s="151"/>
      <c r="V13" s="73">
        <f>U$13*$D13</f>
        <v>0</v>
      </c>
      <c r="W13" s="151"/>
      <c r="X13" s="73">
        <f>W$13*$D13</f>
        <v>0</v>
      </c>
      <c r="Y13" s="155"/>
      <c r="Z13" s="73">
        <f>Y$13*$D13</f>
        <v>0</v>
      </c>
      <c r="AA13" s="155"/>
      <c r="AB13" s="73">
        <f>AA$13*$D13</f>
        <v>0</v>
      </c>
      <c r="AC13" s="155"/>
      <c r="AD13" s="73">
        <f>AC$13*$D13</f>
        <v>0</v>
      </c>
      <c r="AE13" s="155"/>
      <c r="AF13" s="73">
        <f>AE$13*$D13</f>
        <v>0</v>
      </c>
      <c r="AG13" s="152"/>
      <c r="AH13" s="73">
        <f>AG$13*$D13</f>
        <v>0</v>
      </c>
      <c r="AI13" s="152"/>
      <c r="AJ13" s="73">
        <f>AI$13*$D13</f>
        <v>0</v>
      </c>
      <c r="AK13" s="159"/>
      <c r="AL13" s="73">
        <f>AK$13*$D13</f>
        <v>0</v>
      </c>
      <c r="AM13" s="159"/>
      <c r="AN13" s="73">
        <f>AM$13*$D13</f>
        <v>0</v>
      </c>
      <c r="AO13" s="159"/>
      <c r="AP13" s="73">
        <f>AO$13*$D13</f>
        <v>0</v>
      </c>
      <c r="AQ13" s="159"/>
      <c r="AR13" s="73">
        <f>AQ$13*$D13</f>
        <v>0</v>
      </c>
      <c r="AS13" s="159"/>
      <c r="AT13" s="73">
        <f>AS$13*$D13</f>
        <v>0</v>
      </c>
      <c r="AU13" s="159"/>
      <c r="AV13" s="73">
        <f>AU$13*$D13</f>
        <v>0</v>
      </c>
      <c r="AW13" s="159"/>
      <c r="AX13" s="73">
        <f>AW$13*$D13</f>
        <v>0</v>
      </c>
      <c r="AY13" s="159"/>
      <c r="AZ13" s="73">
        <f>AY$13*$D13</f>
        <v>0</v>
      </c>
      <c r="BA13" s="159"/>
      <c r="BB13" s="73">
        <f>BA$13*$D13</f>
        <v>0</v>
      </c>
      <c r="BC13" s="159"/>
      <c r="BD13" s="73">
        <f>BC$13*$D13</f>
        <v>0</v>
      </c>
      <c r="BE13" s="159"/>
      <c r="BF13" s="73">
        <f>BE$13*$D13</f>
        <v>0</v>
      </c>
      <c r="BG13" s="159"/>
      <c r="BH13" s="73">
        <f>BG$13*$D13</f>
        <v>0</v>
      </c>
      <c r="BI13" s="159"/>
      <c r="BJ13" s="73">
        <f>BI$13*$D13</f>
        <v>0</v>
      </c>
      <c r="BK13" s="159"/>
      <c r="BL13" s="73">
        <f>BK$13*$D13</f>
        <v>0</v>
      </c>
      <c r="BM13" s="182">
        <f>SUM(K13,M13,O13,Q13,S13,U13,W13,Y13+AA13+AC13+AE13+AG13+AI13+AK13+E13+G13+I13+AM13+AO13+AQ13+AS13+AU13+AW13+AY13+BA13+BC13+BE13+BG13+BI13+BK13)</f>
        <v>0</v>
      </c>
      <c r="BN13" s="73">
        <f>SUM(L13,N13,P13,R13,T13,V13,X13,Z13+AB13+AD13+AF13+AH13+AJ13+AL13+F13+H13+J13+AN13+AP13+AR13+AT13+AV13+AX13+AZ13+BB13+BD13+BF13+BH13+BJ13+BL13)</f>
        <v>0</v>
      </c>
    </row>
    <row r="14" spans="1:66" x14ac:dyDescent="0.2">
      <c r="A14" s="198"/>
      <c r="B14" s="198"/>
      <c r="C14" s="191"/>
      <c r="D14" s="160"/>
      <c r="E14" s="151"/>
      <c r="F14" s="73">
        <f>E$14*$D14</f>
        <v>0</v>
      </c>
      <c r="G14" s="151"/>
      <c r="H14" s="73">
        <f>G$14*$D14</f>
        <v>0</v>
      </c>
      <c r="I14" s="151"/>
      <c r="J14" s="73">
        <f>I$14*$D14</f>
        <v>0</v>
      </c>
      <c r="K14" s="151"/>
      <c r="L14" s="73">
        <f>K$14*$D14</f>
        <v>0</v>
      </c>
      <c r="M14" s="151"/>
      <c r="N14" s="73">
        <f>M$14*$D14</f>
        <v>0</v>
      </c>
      <c r="O14" s="151"/>
      <c r="P14" s="73">
        <f>O$14*$D14</f>
        <v>0</v>
      </c>
      <c r="Q14" s="151"/>
      <c r="R14" s="73">
        <f>Q$14*$D14</f>
        <v>0</v>
      </c>
      <c r="S14" s="151"/>
      <c r="T14" s="73">
        <f>S$14*$D14</f>
        <v>0</v>
      </c>
      <c r="U14" s="151"/>
      <c r="V14" s="73">
        <f>U$14*$D14</f>
        <v>0</v>
      </c>
      <c r="W14" s="151"/>
      <c r="X14" s="73">
        <f>W$14*$D14</f>
        <v>0</v>
      </c>
      <c r="Y14" s="151"/>
      <c r="Z14" s="73">
        <f>Y$14*$D14</f>
        <v>0</v>
      </c>
      <c r="AA14" s="151"/>
      <c r="AB14" s="73">
        <f>AA$14*$D14</f>
        <v>0</v>
      </c>
      <c r="AC14" s="151"/>
      <c r="AD14" s="73">
        <f>AC$14*$D14</f>
        <v>0</v>
      </c>
      <c r="AE14" s="151"/>
      <c r="AF14" s="73">
        <f>AE$14*$D14</f>
        <v>0</v>
      </c>
      <c r="AG14" s="152"/>
      <c r="AH14" s="73">
        <f>AG$14*$D14</f>
        <v>0</v>
      </c>
      <c r="AI14" s="152"/>
      <c r="AJ14" s="73">
        <f>AI$14*$D14</f>
        <v>0</v>
      </c>
      <c r="AK14" s="152"/>
      <c r="AL14" s="73">
        <f>AK$14*$D14</f>
        <v>0</v>
      </c>
      <c r="AM14" s="152"/>
      <c r="AN14" s="73">
        <f>AM$14*$D14</f>
        <v>0</v>
      </c>
      <c r="AO14" s="152"/>
      <c r="AP14" s="73">
        <f>AO$14*$D14</f>
        <v>0</v>
      </c>
      <c r="AQ14" s="152"/>
      <c r="AR14" s="73">
        <f>AQ$14*$D14</f>
        <v>0</v>
      </c>
      <c r="AS14" s="152"/>
      <c r="AT14" s="73">
        <f>AS$14*$D14</f>
        <v>0</v>
      </c>
      <c r="AU14" s="152"/>
      <c r="AV14" s="73">
        <f>AU$14*$D14</f>
        <v>0</v>
      </c>
      <c r="AW14" s="152"/>
      <c r="AX14" s="73">
        <f>AW$14*$D14</f>
        <v>0</v>
      </c>
      <c r="AY14" s="152"/>
      <c r="AZ14" s="73">
        <f>AY$14*$D14</f>
        <v>0</v>
      </c>
      <c r="BA14" s="152"/>
      <c r="BB14" s="73">
        <f>BA$14*$D14</f>
        <v>0</v>
      </c>
      <c r="BC14" s="152"/>
      <c r="BD14" s="73">
        <f>BC$14*$D14</f>
        <v>0</v>
      </c>
      <c r="BE14" s="152"/>
      <c r="BF14" s="73">
        <f>BE$14*$D14</f>
        <v>0</v>
      </c>
      <c r="BG14" s="152"/>
      <c r="BH14" s="73">
        <f>BG$14*$D14</f>
        <v>0</v>
      </c>
      <c r="BI14" s="152"/>
      <c r="BJ14" s="73">
        <f>BI$14*$D14</f>
        <v>0</v>
      </c>
      <c r="BK14" s="152"/>
      <c r="BL14" s="73">
        <f>BK$14*$D14</f>
        <v>0</v>
      </c>
      <c r="BM14" s="182">
        <f t="shared" ref="BM14:BM41" si="0">SUM(K14,M14,O14,Q14,S14,U14,W14,Y14+AA14+AC14+AE14+AG14+AI14+AK14+E14+G14+I14+AM14+AO14+AQ14+AS14+AU14+AW14+AY14+BA14+BC14+BE14+BG14+BI14+BK14)</f>
        <v>0</v>
      </c>
      <c r="BN14" s="73">
        <f t="shared" ref="BN14:BN42" si="1">SUM(L14,N14,P14,R14,T14,V14,X14,Z14+AB14+AD14+AF14+AH14+AJ14+AL14+F14+H14+J14+AN14+AP14+AR14+AT14+AV14+AX14+AZ14+BB14+BD14+BF14+BH14+BJ14+BL14)</f>
        <v>0</v>
      </c>
    </row>
    <row r="15" spans="1:66" x14ac:dyDescent="0.2">
      <c r="A15" s="198"/>
      <c r="B15" s="198"/>
      <c r="C15" s="191"/>
      <c r="D15" s="160"/>
      <c r="E15" s="151"/>
      <c r="F15" s="73">
        <f>E$15*$D15</f>
        <v>0</v>
      </c>
      <c r="G15" s="151"/>
      <c r="H15" s="73">
        <f>G$15*$D15</f>
        <v>0</v>
      </c>
      <c r="I15" s="151"/>
      <c r="J15" s="73">
        <f>I$15*$D15</f>
        <v>0</v>
      </c>
      <c r="K15" s="151"/>
      <c r="L15" s="73">
        <f>K$15*$D15</f>
        <v>0</v>
      </c>
      <c r="M15" s="151"/>
      <c r="N15" s="73">
        <f>M$15*$D15</f>
        <v>0</v>
      </c>
      <c r="O15" s="151"/>
      <c r="P15" s="73">
        <f>O$15*$D15</f>
        <v>0</v>
      </c>
      <c r="Q15" s="151"/>
      <c r="R15" s="73">
        <f>Q$15*$D15</f>
        <v>0</v>
      </c>
      <c r="S15" s="151"/>
      <c r="T15" s="73">
        <f>S$15*$D15</f>
        <v>0</v>
      </c>
      <c r="U15" s="151"/>
      <c r="V15" s="73">
        <f>U$15*$D15</f>
        <v>0</v>
      </c>
      <c r="W15" s="151"/>
      <c r="X15" s="73">
        <f>W$15*$D15</f>
        <v>0</v>
      </c>
      <c r="Y15" s="151"/>
      <c r="Z15" s="73">
        <f>Y$15*$D15</f>
        <v>0</v>
      </c>
      <c r="AA15" s="151"/>
      <c r="AB15" s="73">
        <f>AA$15*$D15</f>
        <v>0</v>
      </c>
      <c r="AC15" s="151"/>
      <c r="AD15" s="73">
        <f>AC$15*$D15</f>
        <v>0</v>
      </c>
      <c r="AE15" s="151"/>
      <c r="AF15" s="73">
        <f>AE$15*$D15</f>
        <v>0</v>
      </c>
      <c r="AG15" s="152"/>
      <c r="AH15" s="73">
        <f>AG$15*$D15</f>
        <v>0</v>
      </c>
      <c r="AI15" s="152"/>
      <c r="AJ15" s="73">
        <f>AI$15*$D15</f>
        <v>0</v>
      </c>
      <c r="AK15" s="152"/>
      <c r="AL15" s="73">
        <f>AK$15*$D15</f>
        <v>0</v>
      </c>
      <c r="AM15" s="152"/>
      <c r="AN15" s="73">
        <f>AM$15*$D15</f>
        <v>0</v>
      </c>
      <c r="AO15" s="152"/>
      <c r="AP15" s="73">
        <f>AO$15*$D15</f>
        <v>0</v>
      </c>
      <c r="AQ15" s="152"/>
      <c r="AR15" s="73">
        <f>AQ$15*$D15</f>
        <v>0</v>
      </c>
      <c r="AS15" s="152"/>
      <c r="AT15" s="73">
        <f>AS$15*$D15</f>
        <v>0</v>
      </c>
      <c r="AU15" s="152"/>
      <c r="AV15" s="73">
        <f>AU$15*$D15</f>
        <v>0</v>
      </c>
      <c r="AW15" s="152"/>
      <c r="AX15" s="73">
        <f>AW$15*$D15</f>
        <v>0</v>
      </c>
      <c r="AY15" s="152"/>
      <c r="AZ15" s="73">
        <f>AY$15*$D15</f>
        <v>0</v>
      </c>
      <c r="BA15" s="152"/>
      <c r="BB15" s="73">
        <f>BA$15*$D15</f>
        <v>0</v>
      </c>
      <c r="BC15" s="152"/>
      <c r="BD15" s="73">
        <f>BC$15*$D15</f>
        <v>0</v>
      </c>
      <c r="BE15" s="152"/>
      <c r="BF15" s="73">
        <f>BE$15*$D15</f>
        <v>0</v>
      </c>
      <c r="BG15" s="152"/>
      <c r="BH15" s="73">
        <f>BG$15*$D15</f>
        <v>0</v>
      </c>
      <c r="BI15" s="152"/>
      <c r="BJ15" s="73">
        <f>BI$15*$D15</f>
        <v>0</v>
      </c>
      <c r="BK15" s="152"/>
      <c r="BL15" s="73">
        <f>BK$15*$D15</f>
        <v>0</v>
      </c>
      <c r="BM15" s="182">
        <f t="shared" si="0"/>
        <v>0</v>
      </c>
      <c r="BN15" s="73">
        <f t="shared" si="1"/>
        <v>0</v>
      </c>
    </row>
    <row r="16" spans="1:66" x14ac:dyDescent="0.2">
      <c r="A16" s="198"/>
      <c r="B16" s="198"/>
      <c r="C16" s="191"/>
      <c r="D16" s="160"/>
      <c r="E16" s="151"/>
      <c r="F16" s="73">
        <f>E$16*$D16</f>
        <v>0</v>
      </c>
      <c r="G16" s="151"/>
      <c r="H16" s="73">
        <f>G$16*$D16</f>
        <v>0</v>
      </c>
      <c r="I16" s="151"/>
      <c r="J16" s="73">
        <f>I$16*$D16</f>
        <v>0</v>
      </c>
      <c r="K16" s="151"/>
      <c r="L16" s="73">
        <f>K$16*$D16</f>
        <v>0</v>
      </c>
      <c r="M16" s="151"/>
      <c r="N16" s="73">
        <f>M$16*$D16</f>
        <v>0</v>
      </c>
      <c r="O16" s="151"/>
      <c r="P16" s="73">
        <f>O$16*$D16</f>
        <v>0</v>
      </c>
      <c r="Q16" s="151"/>
      <c r="R16" s="73">
        <f>Q$16*$D16</f>
        <v>0</v>
      </c>
      <c r="S16" s="151"/>
      <c r="T16" s="73">
        <f>S$16*$D16</f>
        <v>0</v>
      </c>
      <c r="U16" s="151"/>
      <c r="V16" s="73">
        <f>U$16*$D16</f>
        <v>0</v>
      </c>
      <c r="W16" s="151"/>
      <c r="X16" s="73">
        <f>W$16*$D16</f>
        <v>0</v>
      </c>
      <c r="Y16" s="151"/>
      <c r="Z16" s="73">
        <f>Y$16*$D16</f>
        <v>0</v>
      </c>
      <c r="AA16" s="151"/>
      <c r="AB16" s="73">
        <f>AA$16*$D16</f>
        <v>0</v>
      </c>
      <c r="AC16" s="151"/>
      <c r="AD16" s="73">
        <f>AC$16*$D16</f>
        <v>0</v>
      </c>
      <c r="AE16" s="151"/>
      <c r="AF16" s="73">
        <f>AE$16*$D16</f>
        <v>0</v>
      </c>
      <c r="AG16" s="152"/>
      <c r="AH16" s="73">
        <f>AG$16*$D16</f>
        <v>0</v>
      </c>
      <c r="AI16" s="152"/>
      <c r="AJ16" s="73">
        <f>AI$16*$D16</f>
        <v>0</v>
      </c>
      <c r="AK16" s="152"/>
      <c r="AL16" s="73">
        <f>AK$16*$D16</f>
        <v>0</v>
      </c>
      <c r="AM16" s="152"/>
      <c r="AN16" s="73">
        <f>AM$16*$D16</f>
        <v>0</v>
      </c>
      <c r="AO16" s="152"/>
      <c r="AP16" s="73">
        <f>AO$16*$D16</f>
        <v>0</v>
      </c>
      <c r="AQ16" s="152"/>
      <c r="AR16" s="73">
        <f>AQ$16*$D16</f>
        <v>0</v>
      </c>
      <c r="AS16" s="152"/>
      <c r="AT16" s="73">
        <f>AS$16*$D16</f>
        <v>0</v>
      </c>
      <c r="AU16" s="152"/>
      <c r="AV16" s="73">
        <f>AU$16*$D16</f>
        <v>0</v>
      </c>
      <c r="AW16" s="152"/>
      <c r="AX16" s="73">
        <f>AW$16*$D16</f>
        <v>0</v>
      </c>
      <c r="AY16" s="152"/>
      <c r="AZ16" s="73">
        <f>AY$16*$D16</f>
        <v>0</v>
      </c>
      <c r="BA16" s="152"/>
      <c r="BB16" s="73">
        <f>BA$16*$D16</f>
        <v>0</v>
      </c>
      <c r="BC16" s="152"/>
      <c r="BD16" s="73">
        <f>BC$16*$D16</f>
        <v>0</v>
      </c>
      <c r="BE16" s="152"/>
      <c r="BF16" s="73">
        <f>BE$16*$D16</f>
        <v>0</v>
      </c>
      <c r="BG16" s="152"/>
      <c r="BH16" s="73">
        <f>BG$16*$D16</f>
        <v>0</v>
      </c>
      <c r="BI16" s="152"/>
      <c r="BJ16" s="73">
        <f>BI$16*$D16</f>
        <v>0</v>
      </c>
      <c r="BK16" s="152"/>
      <c r="BL16" s="73">
        <f>BK$16*$D16</f>
        <v>0</v>
      </c>
      <c r="BM16" s="182">
        <f t="shared" si="0"/>
        <v>0</v>
      </c>
      <c r="BN16" s="73">
        <f t="shared" si="1"/>
        <v>0</v>
      </c>
    </row>
    <row r="17" spans="1:66" x14ac:dyDescent="0.2">
      <c r="A17" s="198"/>
      <c r="B17" s="198"/>
      <c r="C17" s="191"/>
      <c r="D17" s="160"/>
      <c r="E17" s="151"/>
      <c r="F17" s="73">
        <f>E$17*$D17</f>
        <v>0</v>
      </c>
      <c r="G17" s="151"/>
      <c r="H17" s="73">
        <f>G$17*$D17</f>
        <v>0</v>
      </c>
      <c r="I17" s="151"/>
      <c r="J17" s="73">
        <f>I$17*$D17</f>
        <v>0</v>
      </c>
      <c r="K17" s="151"/>
      <c r="L17" s="73">
        <f>K$17*$D17</f>
        <v>0</v>
      </c>
      <c r="M17" s="151"/>
      <c r="N17" s="73">
        <f>M$17*$D17</f>
        <v>0</v>
      </c>
      <c r="O17" s="151"/>
      <c r="P17" s="73">
        <f>O$17*$D17</f>
        <v>0</v>
      </c>
      <c r="Q17" s="151"/>
      <c r="R17" s="73">
        <f>Q$17*$D17</f>
        <v>0</v>
      </c>
      <c r="S17" s="151"/>
      <c r="T17" s="73">
        <f>S$17*$D17</f>
        <v>0</v>
      </c>
      <c r="U17" s="151"/>
      <c r="V17" s="73">
        <f>U$17*$D17</f>
        <v>0</v>
      </c>
      <c r="W17" s="151"/>
      <c r="X17" s="73">
        <f>W$17*$D17</f>
        <v>0</v>
      </c>
      <c r="Y17" s="151"/>
      <c r="Z17" s="73">
        <f>Y$17*$D17</f>
        <v>0</v>
      </c>
      <c r="AA17" s="151"/>
      <c r="AB17" s="73">
        <f>AA$17*$D17</f>
        <v>0</v>
      </c>
      <c r="AC17" s="151"/>
      <c r="AD17" s="73">
        <f>AC$17*$D17</f>
        <v>0</v>
      </c>
      <c r="AE17" s="151"/>
      <c r="AF17" s="73">
        <f>AE$17*$D17</f>
        <v>0</v>
      </c>
      <c r="AG17" s="152"/>
      <c r="AH17" s="73">
        <f>AG$17*$D17</f>
        <v>0</v>
      </c>
      <c r="AI17" s="152"/>
      <c r="AJ17" s="73">
        <f>AI$17*$D17</f>
        <v>0</v>
      </c>
      <c r="AK17" s="152"/>
      <c r="AL17" s="73">
        <f>AK$17*$D17</f>
        <v>0</v>
      </c>
      <c r="AM17" s="152"/>
      <c r="AN17" s="73">
        <f>AM$17*$D17</f>
        <v>0</v>
      </c>
      <c r="AO17" s="152"/>
      <c r="AP17" s="73">
        <f>AO$17*$D17</f>
        <v>0</v>
      </c>
      <c r="AQ17" s="152"/>
      <c r="AR17" s="73">
        <f>AQ$17*$D17</f>
        <v>0</v>
      </c>
      <c r="AS17" s="152"/>
      <c r="AT17" s="73">
        <f>AS$17*$D17</f>
        <v>0</v>
      </c>
      <c r="AU17" s="152"/>
      <c r="AV17" s="73">
        <f>AU$17*$D17</f>
        <v>0</v>
      </c>
      <c r="AW17" s="152"/>
      <c r="AX17" s="73">
        <f>AW$17*$D17</f>
        <v>0</v>
      </c>
      <c r="AY17" s="152"/>
      <c r="AZ17" s="73">
        <f>AY$17*$D17</f>
        <v>0</v>
      </c>
      <c r="BA17" s="152"/>
      <c r="BB17" s="73">
        <f>BA$17*$D17</f>
        <v>0</v>
      </c>
      <c r="BC17" s="152"/>
      <c r="BD17" s="73">
        <f>BC$17*$D17</f>
        <v>0</v>
      </c>
      <c r="BE17" s="152"/>
      <c r="BF17" s="73">
        <f>BE$17*$D17</f>
        <v>0</v>
      </c>
      <c r="BG17" s="152"/>
      <c r="BH17" s="73">
        <f>BG$17*$D17</f>
        <v>0</v>
      </c>
      <c r="BI17" s="152"/>
      <c r="BJ17" s="73">
        <f>BI$17*$D17</f>
        <v>0</v>
      </c>
      <c r="BK17" s="152"/>
      <c r="BL17" s="73">
        <f>BK$17*$D17</f>
        <v>0</v>
      </c>
      <c r="BM17" s="182">
        <f t="shared" si="0"/>
        <v>0</v>
      </c>
      <c r="BN17" s="73">
        <f t="shared" si="1"/>
        <v>0</v>
      </c>
    </row>
    <row r="18" spans="1:66" x14ac:dyDescent="0.2">
      <c r="A18" s="198"/>
      <c r="B18" s="198"/>
      <c r="C18" s="191"/>
      <c r="D18" s="160"/>
      <c r="E18" s="151"/>
      <c r="F18" s="73">
        <f>E$18*$D18</f>
        <v>0</v>
      </c>
      <c r="G18" s="151"/>
      <c r="H18" s="73">
        <f>G$18*$D18</f>
        <v>0</v>
      </c>
      <c r="I18" s="151"/>
      <c r="J18" s="73">
        <f>I$18*$D18</f>
        <v>0</v>
      </c>
      <c r="K18" s="151"/>
      <c r="L18" s="73">
        <f>K$18*$D18</f>
        <v>0</v>
      </c>
      <c r="M18" s="151"/>
      <c r="N18" s="73">
        <f>M$18*$D18</f>
        <v>0</v>
      </c>
      <c r="O18" s="151"/>
      <c r="P18" s="73">
        <f>O$18*$D18</f>
        <v>0</v>
      </c>
      <c r="Q18" s="151"/>
      <c r="R18" s="73">
        <f>Q$18*$D18</f>
        <v>0</v>
      </c>
      <c r="S18" s="151"/>
      <c r="T18" s="73">
        <f>S$18*$D18</f>
        <v>0</v>
      </c>
      <c r="U18" s="151"/>
      <c r="V18" s="73">
        <f>U$18*$D18</f>
        <v>0</v>
      </c>
      <c r="W18" s="151"/>
      <c r="X18" s="73">
        <f>W$18*$D18</f>
        <v>0</v>
      </c>
      <c r="Y18" s="151"/>
      <c r="Z18" s="73">
        <f>Y$18*$D18</f>
        <v>0</v>
      </c>
      <c r="AA18" s="151"/>
      <c r="AB18" s="73">
        <f>AA$18*$D18</f>
        <v>0</v>
      </c>
      <c r="AC18" s="151"/>
      <c r="AD18" s="73">
        <f>AC$18*$D18</f>
        <v>0</v>
      </c>
      <c r="AE18" s="151"/>
      <c r="AF18" s="73">
        <f>AE$18*$D18</f>
        <v>0</v>
      </c>
      <c r="AG18" s="152"/>
      <c r="AH18" s="73">
        <f>AG$18*$D18</f>
        <v>0</v>
      </c>
      <c r="AI18" s="152"/>
      <c r="AJ18" s="73">
        <f>AI$18*$D18</f>
        <v>0</v>
      </c>
      <c r="AK18" s="152"/>
      <c r="AL18" s="73">
        <f>AK$18*$D18</f>
        <v>0</v>
      </c>
      <c r="AM18" s="152"/>
      <c r="AN18" s="73">
        <f>AM$18*$D18</f>
        <v>0</v>
      </c>
      <c r="AO18" s="152"/>
      <c r="AP18" s="73">
        <f>AO$18*$D18</f>
        <v>0</v>
      </c>
      <c r="AQ18" s="152"/>
      <c r="AR18" s="73">
        <f>AQ$18*$D18</f>
        <v>0</v>
      </c>
      <c r="AS18" s="152"/>
      <c r="AT18" s="73">
        <f>AS$18*$D18</f>
        <v>0</v>
      </c>
      <c r="AU18" s="152"/>
      <c r="AV18" s="73">
        <f>AU$18*$D18</f>
        <v>0</v>
      </c>
      <c r="AW18" s="152"/>
      <c r="AX18" s="73">
        <f>AW$18*$D18</f>
        <v>0</v>
      </c>
      <c r="AY18" s="152"/>
      <c r="AZ18" s="73">
        <f>AY$18*$D18</f>
        <v>0</v>
      </c>
      <c r="BA18" s="152"/>
      <c r="BB18" s="73">
        <f>BA$18*$D18</f>
        <v>0</v>
      </c>
      <c r="BC18" s="152"/>
      <c r="BD18" s="73">
        <f>BC$18*$D18</f>
        <v>0</v>
      </c>
      <c r="BE18" s="152"/>
      <c r="BF18" s="73">
        <f>BE$18*$D18</f>
        <v>0</v>
      </c>
      <c r="BG18" s="152"/>
      <c r="BH18" s="73">
        <f>BG$18*$D18</f>
        <v>0</v>
      </c>
      <c r="BI18" s="152"/>
      <c r="BJ18" s="73">
        <f>BI$18*$D18</f>
        <v>0</v>
      </c>
      <c r="BK18" s="152"/>
      <c r="BL18" s="73">
        <f>BK$18*$D18</f>
        <v>0</v>
      </c>
      <c r="BM18" s="182">
        <f t="shared" si="0"/>
        <v>0</v>
      </c>
      <c r="BN18" s="73">
        <f t="shared" si="1"/>
        <v>0</v>
      </c>
    </row>
    <row r="19" spans="1:66" x14ac:dyDescent="0.2">
      <c r="A19" s="198"/>
      <c r="B19" s="198"/>
      <c r="C19" s="191"/>
      <c r="D19" s="160"/>
      <c r="E19" s="151"/>
      <c r="F19" s="73">
        <f>E$19*$D19</f>
        <v>0</v>
      </c>
      <c r="G19" s="151"/>
      <c r="H19" s="73">
        <f>G$19*$D19</f>
        <v>0</v>
      </c>
      <c r="I19" s="151"/>
      <c r="J19" s="73">
        <f>I$19*$D19</f>
        <v>0</v>
      </c>
      <c r="K19" s="151"/>
      <c r="L19" s="73">
        <f>K$19*$D19</f>
        <v>0</v>
      </c>
      <c r="M19" s="151"/>
      <c r="N19" s="73">
        <f>M$19*$D19</f>
        <v>0</v>
      </c>
      <c r="O19" s="151"/>
      <c r="P19" s="73">
        <f>O$19*$D19</f>
        <v>0</v>
      </c>
      <c r="Q19" s="151"/>
      <c r="R19" s="73">
        <f>Q$19*$D19</f>
        <v>0</v>
      </c>
      <c r="S19" s="151"/>
      <c r="T19" s="73">
        <f>S$19*$D19</f>
        <v>0</v>
      </c>
      <c r="U19" s="151"/>
      <c r="V19" s="73">
        <f>U$19*$D19</f>
        <v>0</v>
      </c>
      <c r="W19" s="151"/>
      <c r="X19" s="73">
        <f>W$19*$D19</f>
        <v>0</v>
      </c>
      <c r="Y19" s="151"/>
      <c r="Z19" s="73">
        <f>Y$19*$D19</f>
        <v>0</v>
      </c>
      <c r="AA19" s="151"/>
      <c r="AB19" s="73">
        <f>AA$19*$D19</f>
        <v>0</v>
      </c>
      <c r="AC19" s="151"/>
      <c r="AD19" s="73">
        <f>AC$19*$D19</f>
        <v>0</v>
      </c>
      <c r="AE19" s="151"/>
      <c r="AF19" s="73">
        <f>AE$19*$D19</f>
        <v>0</v>
      </c>
      <c r="AG19" s="152"/>
      <c r="AH19" s="73">
        <f>AG$19*$D19</f>
        <v>0</v>
      </c>
      <c r="AI19" s="152"/>
      <c r="AJ19" s="73">
        <f>AI$19*$D19</f>
        <v>0</v>
      </c>
      <c r="AK19" s="152"/>
      <c r="AL19" s="73">
        <f>AK$19*$D19</f>
        <v>0</v>
      </c>
      <c r="AM19" s="152"/>
      <c r="AN19" s="73">
        <f>AM$19*$D19</f>
        <v>0</v>
      </c>
      <c r="AO19" s="152"/>
      <c r="AP19" s="73">
        <f>AO$19*$D19</f>
        <v>0</v>
      </c>
      <c r="AQ19" s="152"/>
      <c r="AR19" s="73">
        <f>AQ$19*$D19</f>
        <v>0</v>
      </c>
      <c r="AS19" s="152"/>
      <c r="AT19" s="73">
        <f>AS$19*$D19</f>
        <v>0</v>
      </c>
      <c r="AU19" s="152"/>
      <c r="AV19" s="73">
        <f>AU$19*$D19</f>
        <v>0</v>
      </c>
      <c r="AW19" s="152"/>
      <c r="AX19" s="73">
        <f>AW$19*$D19</f>
        <v>0</v>
      </c>
      <c r="AY19" s="152"/>
      <c r="AZ19" s="73">
        <f>AY$19*$D19</f>
        <v>0</v>
      </c>
      <c r="BA19" s="152"/>
      <c r="BB19" s="73">
        <f>BA$19*$D19</f>
        <v>0</v>
      </c>
      <c r="BC19" s="152"/>
      <c r="BD19" s="73">
        <f>BC$19*$D19</f>
        <v>0</v>
      </c>
      <c r="BE19" s="152"/>
      <c r="BF19" s="73">
        <f>BE$19*$D19</f>
        <v>0</v>
      </c>
      <c r="BG19" s="152"/>
      <c r="BH19" s="73">
        <f>BG$19*$D19</f>
        <v>0</v>
      </c>
      <c r="BI19" s="152"/>
      <c r="BJ19" s="73">
        <f>BI$19*$D19</f>
        <v>0</v>
      </c>
      <c r="BK19" s="152"/>
      <c r="BL19" s="73">
        <f>BK$19*$D19</f>
        <v>0</v>
      </c>
      <c r="BM19" s="182">
        <f t="shared" si="0"/>
        <v>0</v>
      </c>
      <c r="BN19" s="73">
        <f t="shared" si="1"/>
        <v>0</v>
      </c>
    </row>
    <row r="20" spans="1:66" x14ac:dyDescent="0.2">
      <c r="A20" s="198"/>
      <c r="B20" s="198"/>
      <c r="C20" s="191"/>
      <c r="D20" s="160"/>
      <c r="E20" s="151"/>
      <c r="F20" s="73">
        <f>E$20*$D20</f>
        <v>0</v>
      </c>
      <c r="G20" s="151"/>
      <c r="H20" s="73">
        <f>G$20*$D20</f>
        <v>0</v>
      </c>
      <c r="I20" s="151"/>
      <c r="J20" s="73">
        <f>I$20*$D20</f>
        <v>0</v>
      </c>
      <c r="K20" s="151"/>
      <c r="L20" s="73">
        <f>K$20*$D20</f>
        <v>0</v>
      </c>
      <c r="M20" s="151"/>
      <c r="N20" s="73">
        <f>M$20*$D20</f>
        <v>0</v>
      </c>
      <c r="O20" s="151"/>
      <c r="P20" s="73">
        <f>O$20*$D20</f>
        <v>0</v>
      </c>
      <c r="Q20" s="151"/>
      <c r="R20" s="73">
        <f>Q$20*$D20</f>
        <v>0</v>
      </c>
      <c r="S20" s="151"/>
      <c r="T20" s="73">
        <f>S$20*$D20</f>
        <v>0</v>
      </c>
      <c r="U20" s="151"/>
      <c r="V20" s="73">
        <f>U$20*$D20</f>
        <v>0</v>
      </c>
      <c r="W20" s="151"/>
      <c r="X20" s="73">
        <f>W$20*$D20</f>
        <v>0</v>
      </c>
      <c r="Y20" s="151"/>
      <c r="Z20" s="73">
        <f>Y$20*$D20</f>
        <v>0</v>
      </c>
      <c r="AA20" s="151"/>
      <c r="AB20" s="73">
        <f>AA$20*$D20</f>
        <v>0</v>
      </c>
      <c r="AC20" s="151"/>
      <c r="AD20" s="73">
        <f>AC$20*$D20</f>
        <v>0</v>
      </c>
      <c r="AE20" s="151"/>
      <c r="AF20" s="73">
        <f>AE$20*$D20</f>
        <v>0</v>
      </c>
      <c r="AG20" s="152"/>
      <c r="AH20" s="73">
        <f>AG$20*$D20</f>
        <v>0</v>
      </c>
      <c r="AI20" s="152"/>
      <c r="AJ20" s="73">
        <f>AI$20*$D20</f>
        <v>0</v>
      </c>
      <c r="AK20" s="152"/>
      <c r="AL20" s="73">
        <f>AK$20*$D20</f>
        <v>0</v>
      </c>
      <c r="AM20" s="152"/>
      <c r="AN20" s="73">
        <f>AM$20*$D20</f>
        <v>0</v>
      </c>
      <c r="AO20" s="152"/>
      <c r="AP20" s="73">
        <f>AO$20*$D20</f>
        <v>0</v>
      </c>
      <c r="AQ20" s="152"/>
      <c r="AR20" s="73">
        <f>AQ$20*$D20</f>
        <v>0</v>
      </c>
      <c r="AS20" s="152"/>
      <c r="AT20" s="73">
        <f>AS$20*$D20</f>
        <v>0</v>
      </c>
      <c r="AU20" s="152"/>
      <c r="AV20" s="73">
        <f>AU$20*$D20</f>
        <v>0</v>
      </c>
      <c r="AW20" s="152"/>
      <c r="AX20" s="73">
        <f>AW$20*$D20</f>
        <v>0</v>
      </c>
      <c r="AY20" s="152"/>
      <c r="AZ20" s="73">
        <f>AY$20*$D20</f>
        <v>0</v>
      </c>
      <c r="BA20" s="152"/>
      <c r="BB20" s="73">
        <f>BA$20*$D20</f>
        <v>0</v>
      </c>
      <c r="BC20" s="152"/>
      <c r="BD20" s="73">
        <f>BC$20*$D20</f>
        <v>0</v>
      </c>
      <c r="BE20" s="152"/>
      <c r="BF20" s="73">
        <f>BE$20*$D20</f>
        <v>0</v>
      </c>
      <c r="BG20" s="152"/>
      <c r="BH20" s="73">
        <f>BG$20*$D20</f>
        <v>0</v>
      </c>
      <c r="BI20" s="152"/>
      <c r="BJ20" s="73">
        <f>BI$20*$D20</f>
        <v>0</v>
      </c>
      <c r="BK20" s="152"/>
      <c r="BL20" s="73">
        <f>BK$20*$D20</f>
        <v>0</v>
      </c>
      <c r="BM20" s="182">
        <f t="shared" si="0"/>
        <v>0</v>
      </c>
      <c r="BN20" s="73">
        <f t="shared" si="1"/>
        <v>0</v>
      </c>
    </row>
    <row r="21" spans="1:66" x14ac:dyDescent="0.2">
      <c r="A21" s="198"/>
      <c r="B21" s="198"/>
      <c r="C21" s="191"/>
      <c r="D21" s="160"/>
      <c r="E21" s="151"/>
      <c r="F21" s="73">
        <f>E$21*$D21</f>
        <v>0</v>
      </c>
      <c r="G21" s="151"/>
      <c r="H21" s="73">
        <f>G$21*$D21</f>
        <v>0</v>
      </c>
      <c r="I21" s="151"/>
      <c r="J21" s="73">
        <f>I$21*$D21</f>
        <v>0</v>
      </c>
      <c r="K21" s="151"/>
      <c r="L21" s="73">
        <f>K$21*$D21</f>
        <v>0</v>
      </c>
      <c r="M21" s="151"/>
      <c r="N21" s="73">
        <f>M$21*$D21</f>
        <v>0</v>
      </c>
      <c r="O21" s="151"/>
      <c r="P21" s="73">
        <f>O$21*$D21</f>
        <v>0</v>
      </c>
      <c r="Q21" s="151"/>
      <c r="R21" s="73">
        <f>Q$21*$D21</f>
        <v>0</v>
      </c>
      <c r="S21" s="151"/>
      <c r="T21" s="73">
        <f>S$21*$D21</f>
        <v>0</v>
      </c>
      <c r="U21" s="151"/>
      <c r="V21" s="73">
        <f>U$21*$D21</f>
        <v>0</v>
      </c>
      <c r="W21" s="151"/>
      <c r="X21" s="73">
        <f>W$21*$D21</f>
        <v>0</v>
      </c>
      <c r="Y21" s="151"/>
      <c r="Z21" s="73">
        <f>Y$21*$D21</f>
        <v>0</v>
      </c>
      <c r="AA21" s="151"/>
      <c r="AB21" s="73">
        <f>AA$21*$D21</f>
        <v>0</v>
      </c>
      <c r="AC21" s="151"/>
      <c r="AD21" s="73">
        <f>AC$21*$D21</f>
        <v>0</v>
      </c>
      <c r="AE21" s="151"/>
      <c r="AF21" s="73">
        <f>AE$21*$D21</f>
        <v>0</v>
      </c>
      <c r="AG21" s="152"/>
      <c r="AH21" s="73">
        <f>AG$21*$D21</f>
        <v>0</v>
      </c>
      <c r="AI21" s="152"/>
      <c r="AJ21" s="73">
        <f>AI$21*$D21</f>
        <v>0</v>
      </c>
      <c r="AK21" s="152"/>
      <c r="AL21" s="73">
        <f>AK$21*$D21</f>
        <v>0</v>
      </c>
      <c r="AM21" s="152"/>
      <c r="AN21" s="73">
        <f>AM$21*$D21</f>
        <v>0</v>
      </c>
      <c r="AO21" s="152"/>
      <c r="AP21" s="73">
        <f>AO$21*$D21</f>
        <v>0</v>
      </c>
      <c r="AQ21" s="152"/>
      <c r="AR21" s="73">
        <f>AQ$21*$D21</f>
        <v>0</v>
      </c>
      <c r="AS21" s="152"/>
      <c r="AT21" s="73">
        <f>AS$21*$D21</f>
        <v>0</v>
      </c>
      <c r="AU21" s="152"/>
      <c r="AV21" s="73">
        <f>AU$21*$D21</f>
        <v>0</v>
      </c>
      <c r="AW21" s="152"/>
      <c r="AX21" s="73">
        <f>AW$21*$D21</f>
        <v>0</v>
      </c>
      <c r="AY21" s="152"/>
      <c r="AZ21" s="73">
        <f>AY$21*$D21</f>
        <v>0</v>
      </c>
      <c r="BA21" s="152"/>
      <c r="BB21" s="73">
        <f>BA$21*$D21</f>
        <v>0</v>
      </c>
      <c r="BC21" s="152"/>
      <c r="BD21" s="73">
        <f>BC$21*$D21</f>
        <v>0</v>
      </c>
      <c r="BE21" s="152"/>
      <c r="BF21" s="73">
        <f>BE$21*$D21</f>
        <v>0</v>
      </c>
      <c r="BG21" s="152"/>
      <c r="BH21" s="73">
        <f>BG$21*$D21</f>
        <v>0</v>
      </c>
      <c r="BI21" s="152"/>
      <c r="BJ21" s="73">
        <f>BI$21*$D21</f>
        <v>0</v>
      </c>
      <c r="BK21" s="152"/>
      <c r="BL21" s="73">
        <f>BK$21*$D21</f>
        <v>0</v>
      </c>
      <c r="BM21" s="182">
        <f t="shared" si="0"/>
        <v>0</v>
      </c>
      <c r="BN21" s="73">
        <f t="shared" si="1"/>
        <v>0</v>
      </c>
    </row>
    <row r="22" spans="1:66" x14ac:dyDescent="0.2">
      <c r="A22" s="198"/>
      <c r="B22" s="198"/>
      <c r="C22" s="191"/>
      <c r="D22" s="160"/>
      <c r="E22" s="151"/>
      <c r="F22" s="73">
        <f>E$22*$D22</f>
        <v>0</v>
      </c>
      <c r="G22" s="151"/>
      <c r="H22" s="73">
        <f>G$22*$D22</f>
        <v>0</v>
      </c>
      <c r="I22" s="151"/>
      <c r="J22" s="73">
        <f>I$22*$D22</f>
        <v>0</v>
      </c>
      <c r="K22" s="151"/>
      <c r="L22" s="73">
        <f>K$22*$D22</f>
        <v>0</v>
      </c>
      <c r="M22" s="151"/>
      <c r="N22" s="73">
        <f>M$22*$D22</f>
        <v>0</v>
      </c>
      <c r="O22" s="151"/>
      <c r="P22" s="73">
        <f>O$22*$D22</f>
        <v>0</v>
      </c>
      <c r="Q22" s="151"/>
      <c r="R22" s="73">
        <f>Q$22*$D22</f>
        <v>0</v>
      </c>
      <c r="S22" s="151"/>
      <c r="T22" s="73">
        <f>S$22*$D22</f>
        <v>0</v>
      </c>
      <c r="U22" s="151"/>
      <c r="V22" s="73">
        <f>U$22*$D22</f>
        <v>0</v>
      </c>
      <c r="W22" s="151"/>
      <c r="X22" s="73">
        <f>W$22*$D22</f>
        <v>0</v>
      </c>
      <c r="Y22" s="151"/>
      <c r="Z22" s="73">
        <f>Y$22*$D22</f>
        <v>0</v>
      </c>
      <c r="AA22" s="151"/>
      <c r="AB22" s="73">
        <f>AA$22*$D22</f>
        <v>0</v>
      </c>
      <c r="AC22" s="151"/>
      <c r="AD22" s="73">
        <f>AC$22*$D22</f>
        <v>0</v>
      </c>
      <c r="AE22" s="151"/>
      <c r="AF22" s="73">
        <f>AE$22*$D22</f>
        <v>0</v>
      </c>
      <c r="AG22" s="152"/>
      <c r="AH22" s="73">
        <f>AG$22*$D22</f>
        <v>0</v>
      </c>
      <c r="AI22" s="152"/>
      <c r="AJ22" s="73">
        <f>AI$22*$D22</f>
        <v>0</v>
      </c>
      <c r="AK22" s="152"/>
      <c r="AL22" s="73">
        <f>AK$22*$D22</f>
        <v>0</v>
      </c>
      <c r="AM22" s="152"/>
      <c r="AN22" s="73">
        <f>AM$22*$D22</f>
        <v>0</v>
      </c>
      <c r="AO22" s="152"/>
      <c r="AP22" s="73">
        <f>AO$22*$D22</f>
        <v>0</v>
      </c>
      <c r="AQ22" s="152"/>
      <c r="AR22" s="73">
        <f>AQ$22*$D22</f>
        <v>0</v>
      </c>
      <c r="AS22" s="152"/>
      <c r="AT22" s="73">
        <f>AS$22*$D22</f>
        <v>0</v>
      </c>
      <c r="AU22" s="152"/>
      <c r="AV22" s="73">
        <f>AU$22*$D22</f>
        <v>0</v>
      </c>
      <c r="AW22" s="152"/>
      <c r="AX22" s="73">
        <f>AW$22*$D22</f>
        <v>0</v>
      </c>
      <c r="AY22" s="152"/>
      <c r="AZ22" s="73">
        <f>AY$22*$D22</f>
        <v>0</v>
      </c>
      <c r="BA22" s="152"/>
      <c r="BB22" s="73">
        <f>BA$22*$D22</f>
        <v>0</v>
      </c>
      <c r="BC22" s="152"/>
      <c r="BD22" s="73">
        <f>BC$22*$D22</f>
        <v>0</v>
      </c>
      <c r="BE22" s="152"/>
      <c r="BF22" s="73">
        <f>BE$22*$D22</f>
        <v>0</v>
      </c>
      <c r="BG22" s="152"/>
      <c r="BH22" s="73">
        <f>BG$22*$D22</f>
        <v>0</v>
      </c>
      <c r="BI22" s="152"/>
      <c r="BJ22" s="73">
        <f>BI$22*$D22</f>
        <v>0</v>
      </c>
      <c r="BK22" s="152"/>
      <c r="BL22" s="73">
        <f>BK$22*$D22</f>
        <v>0</v>
      </c>
      <c r="BM22" s="182">
        <f t="shared" si="0"/>
        <v>0</v>
      </c>
      <c r="BN22" s="73">
        <f t="shared" si="1"/>
        <v>0</v>
      </c>
    </row>
    <row r="23" spans="1:66" x14ac:dyDescent="0.2">
      <c r="A23" s="198"/>
      <c r="B23" s="198"/>
      <c r="C23" s="191"/>
      <c r="D23" s="160"/>
      <c r="E23" s="151"/>
      <c r="F23" s="73">
        <f>E$23*$D23</f>
        <v>0</v>
      </c>
      <c r="G23" s="151"/>
      <c r="H23" s="73">
        <f>G$23*$D23</f>
        <v>0</v>
      </c>
      <c r="I23" s="151"/>
      <c r="J23" s="73">
        <f>I$23*$D23</f>
        <v>0</v>
      </c>
      <c r="K23" s="151"/>
      <c r="L23" s="73">
        <f>K$23*$D23</f>
        <v>0</v>
      </c>
      <c r="M23" s="151"/>
      <c r="N23" s="73">
        <f>M$23*$D23</f>
        <v>0</v>
      </c>
      <c r="O23" s="151"/>
      <c r="P23" s="73">
        <f>O$23*$D23</f>
        <v>0</v>
      </c>
      <c r="Q23" s="151"/>
      <c r="R23" s="73">
        <f>Q$23*$D23</f>
        <v>0</v>
      </c>
      <c r="S23" s="151"/>
      <c r="T23" s="73">
        <f>S$23*$D23</f>
        <v>0</v>
      </c>
      <c r="U23" s="151"/>
      <c r="V23" s="73">
        <f>U$23*$D23</f>
        <v>0</v>
      </c>
      <c r="W23" s="151"/>
      <c r="X23" s="73">
        <f>W$23*$D23</f>
        <v>0</v>
      </c>
      <c r="Y23" s="151"/>
      <c r="Z23" s="73">
        <f>Y$23*$D23</f>
        <v>0</v>
      </c>
      <c r="AA23" s="151"/>
      <c r="AB23" s="73">
        <f>AA$23*$D23</f>
        <v>0</v>
      </c>
      <c r="AC23" s="151"/>
      <c r="AD23" s="73">
        <f>AC$23*$D23</f>
        <v>0</v>
      </c>
      <c r="AE23" s="151"/>
      <c r="AF23" s="73">
        <f>AE$23*$D23</f>
        <v>0</v>
      </c>
      <c r="AG23" s="152"/>
      <c r="AH23" s="73">
        <f>AG$23*$D23</f>
        <v>0</v>
      </c>
      <c r="AI23" s="152"/>
      <c r="AJ23" s="73">
        <f>AI$23*$D23</f>
        <v>0</v>
      </c>
      <c r="AK23" s="152"/>
      <c r="AL23" s="73">
        <f>AK$23*$D23</f>
        <v>0</v>
      </c>
      <c r="AM23" s="152"/>
      <c r="AN23" s="73">
        <f>AM$23*$D23</f>
        <v>0</v>
      </c>
      <c r="AO23" s="152"/>
      <c r="AP23" s="73">
        <f>AO$23*$D23</f>
        <v>0</v>
      </c>
      <c r="AQ23" s="152"/>
      <c r="AR23" s="73">
        <f>AQ$23*$D23</f>
        <v>0</v>
      </c>
      <c r="AS23" s="152"/>
      <c r="AT23" s="73">
        <f>AS$23*$D23</f>
        <v>0</v>
      </c>
      <c r="AU23" s="152"/>
      <c r="AV23" s="73">
        <f>AU$23*$D23</f>
        <v>0</v>
      </c>
      <c r="AW23" s="152"/>
      <c r="AX23" s="73">
        <f>AW$23*$D23</f>
        <v>0</v>
      </c>
      <c r="AY23" s="152"/>
      <c r="AZ23" s="73">
        <f>AY$23*$D23</f>
        <v>0</v>
      </c>
      <c r="BA23" s="152"/>
      <c r="BB23" s="73">
        <f>BA$23*$D23</f>
        <v>0</v>
      </c>
      <c r="BC23" s="152"/>
      <c r="BD23" s="73">
        <f>BC$23*$D23</f>
        <v>0</v>
      </c>
      <c r="BE23" s="152"/>
      <c r="BF23" s="73">
        <f>BE$23*$D23</f>
        <v>0</v>
      </c>
      <c r="BG23" s="152"/>
      <c r="BH23" s="73">
        <f>BG$23*$D23</f>
        <v>0</v>
      </c>
      <c r="BI23" s="152"/>
      <c r="BJ23" s="73">
        <f>BI$23*$D23</f>
        <v>0</v>
      </c>
      <c r="BK23" s="152"/>
      <c r="BL23" s="73">
        <f>BK$23*$D23</f>
        <v>0</v>
      </c>
      <c r="BM23" s="182">
        <f t="shared" si="0"/>
        <v>0</v>
      </c>
      <c r="BN23" s="73">
        <f t="shared" si="1"/>
        <v>0</v>
      </c>
    </row>
    <row r="24" spans="1:66" x14ac:dyDescent="0.2">
      <c r="A24" s="198"/>
      <c r="B24" s="198"/>
      <c r="C24" s="191"/>
      <c r="D24" s="160"/>
      <c r="E24" s="151"/>
      <c r="F24" s="73">
        <f>E$24*$D24</f>
        <v>0</v>
      </c>
      <c r="G24" s="151"/>
      <c r="H24" s="73">
        <f>G$24*$D24</f>
        <v>0</v>
      </c>
      <c r="I24" s="151"/>
      <c r="J24" s="73">
        <f>I$24*$D24</f>
        <v>0</v>
      </c>
      <c r="K24" s="151"/>
      <c r="L24" s="73">
        <f>K$24*$D24</f>
        <v>0</v>
      </c>
      <c r="M24" s="151"/>
      <c r="N24" s="73">
        <f>M$24*$D24</f>
        <v>0</v>
      </c>
      <c r="O24" s="151"/>
      <c r="P24" s="73">
        <f>O$24*$D24</f>
        <v>0</v>
      </c>
      <c r="Q24" s="151"/>
      <c r="R24" s="73">
        <f>Q$24*$D24</f>
        <v>0</v>
      </c>
      <c r="S24" s="151"/>
      <c r="T24" s="73">
        <f>S$24*$D24</f>
        <v>0</v>
      </c>
      <c r="U24" s="151"/>
      <c r="V24" s="73">
        <f>U$24*$D24</f>
        <v>0</v>
      </c>
      <c r="W24" s="151"/>
      <c r="X24" s="73">
        <f>W$24*$D24</f>
        <v>0</v>
      </c>
      <c r="Y24" s="151"/>
      <c r="Z24" s="73">
        <f>Y$24*$D24</f>
        <v>0</v>
      </c>
      <c r="AA24" s="151"/>
      <c r="AB24" s="73">
        <f>AA$24*$D24</f>
        <v>0</v>
      </c>
      <c r="AC24" s="151"/>
      <c r="AD24" s="73">
        <f>AC$24*$D24</f>
        <v>0</v>
      </c>
      <c r="AE24" s="151"/>
      <c r="AF24" s="73">
        <f>AE$24*$D24</f>
        <v>0</v>
      </c>
      <c r="AG24" s="152"/>
      <c r="AH24" s="73">
        <f>AG$24*$D24</f>
        <v>0</v>
      </c>
      <c r="AI24" s="152"/>
      <c r="AJ24" s="73">
        <f>AI$24*$D24</f>
        <v>0</v>
      </c>
      <c r="AK24" s="152"/>
      <c r="AL24" s="73">
        <f>AK$24*$D24</f>
        <v>0</v>
      </c>
      <c r="AM24" s="152"/>
      <c r="AN24" s="73">
        <f>AM$24*$D24</f>
        <v>0</v>
      </c>
      <c r="AO24" s="152"/>
      <c r="AP24" s="73">
        <f>AO$24*$D24</f>
        <v>0</v>
      </c>
      <c r="AQ24" s="152"/>
      <c r="AR24" s="73">
        <f>AQ$24*$D24</f>
        <v>0</v>
      </c>
      <c r="AS24" s="152"/>
      <c r="AT24" s="73">
        <f>AS$24*$D24</f>
        <v>0</v>
      </c>
      <c r="AU24" s="152"/>
      <c r="AV24" s="73">
        <f>AU$24*$D24</f>
        <v>0</v>
      </c>
      <c r="AW24" s="152"/>
      <c r="AX24" s="73">
        <f>AW$24*$D24</f>
        <v>0</v>
      </c>
      <c r="AY24" s="152"/>
      <c r="AZ24" s="73">
        <f>AY$24*$D24</f>
        <v>0</v>
      </c>
      <c r="BA24" s="152"/>
      <c r="BB24" s="73">
        <f>BA$24*$D24</f>
        <v>0</v>
      </c>
      <c r="BC24" s="152"/>
      <c r="BD24" s="73">
        <f>BC$24*$D24</f>
        <v>0</v>
      </c>
      <c r="BE24" s="152"/>
      <c r="BF24" s="73">
        <f>BE$24*$D24</f>
        <v>0</v>
      </c>
      <c r="BG24" s="152"/>
      <c r="BH24" s="73">
        <f>BG$24*$D24</f>
        <v>0</v>
      </c>
      <c r="BI24" s="152"/>
      <c r="BJ24" s="73">
        <f>BI$24*$D24</f>
        <v>0</v>
      </c>
      <c r="BK24" s="152"/>
      <c r="BL24" s="73">
        <f>BK$24*$D24</f>
        <v>0</v>
      </c>
      <c r="BM24" s="182">
        <f t="shared" si="0"/>
        <v>0</v>
      </c>
      <c r="BN24" s="73">
        <f t="shared" si="1"/>
        <v>0</v>
      </c>
    </row>
    <row r="25" spans="1:66" x14ac:dyDescent="0.2">
      <c r="A25" s="198"/>
      <c r="B25" s="198"/>
      <c r="C25" s="191"/>
      <c r="D25" s="160"/>
      <c r="E25" s="151"/>
      <c r="F25" s="73">
        <f>E$25*$D25</f>
        <v>0</v>
      </c>
      <c r="G25" s="151"/>
      <c r="H25" s="73">
        <f>G$25*$D25</f>
        <v>0</v>
      </c>
      <c r="I25" s="151"/>
      <c r="J25" s="73">
        <f>I$25*$D25</f>
        <v>0</v>
      </c>
      <c r="K25" s="151"/>
      <c r="L25" s="73">
        <f>K$25*$D25</f>
        <v>0</v>
      </c>
      <c r="M25" s="151"/>
      <c r="N25" s="73">
        <f>M$25*$D25</f>
        <v>0</v>
      </c>
      <c r="O25" s="151"/>
      <c r="P25" s="73">
        <f>O$25*$D25</f>
        <v>0</v>
      </c>
      <c r="Q25" s="151"/>
      <c r="R25" s="73">
        <f>Q$25*$D25</f>
        <v>0</v>
      </c>
      <c r="S25" s="151"/>
      <c r="T25" s="73">
        <f>S$25*$D25</f>
        <v>0</v>
      </c>
      <c r="U25" s="151"/>
      <c r="V25" s="73">
        <f>U$25*$D25</f>
        <v>0</v>
      </c>
      <c r="W25" s="151"/>
      <c r="X25" s="73">
        <f>W$25*$D25</f>
        <v>0</v>
      </c>
      <c r="Y25" s="151"/>
      <c r="Z25" s="73">
        <f>Y$25*$D25</f>
        <v>0</v>
      </c>
      <c r="AA25" s="151"/>
      <c r="AB25" s="73">
        <f>AA$25*$D25</f>
        <v>0</v>
      </c>
      <c r="AC25" s="151"/>
      <c r="AD25" s="73">
        <f>AC$25*$D25</f>
        <v>0</v>
      </c>
      <c r="AE25" s="151"/>
      <c r="AF25" s="73">
        <f>AE$25*$D25</f>
        <v>0</v>
      </c>
      <c r="AG25" s="152"/>
      <c r="AH25" s="73">
        <f>AG$25*$D25</f>
        <v>0</v>
      </c>
      <c r="AI25" s="152"/>
      <c r="AJ25" s="73">
        <f>AI$25*$D25</f>
        <v>0</v>
      </c>
      <c r="AK25" s="152"/>
      <c r="AL25" s="73">
        <f>AK$25*$D25</f>
        <v>0</v>
      </c>
      <c r="AM25" s="152"/>
      <c r="AN25" s="73">
        <f>AM$25*$D25</f>
        <v>0</v>
      </c>
      <c r="AO25" s="152"/>
      <c r="AP25" s="73">
        <f>AO$25*$D25</f>
        <v>0</v>
      </c>
      <c r="AQ25" s="152"/>
      <c r="AR25" s="73">
        <f>AQ$25*$D25</f>
        <v>0</v>
      </c>
      <c r="AS25" s="152"/>
      <c r="AT25" s="73">
        <f>AS$25*$D25</f>
        <v>0</v>
      </c>
      <c r="AU25" s="152"/>
      <c r="AV25" s="73">
        <f>AU$25*$D25</f>
        <v>0</v>
      </c>
      <c r="AW25" s="152"/>
      <c r="AX25" s="73">
        <f>AW$25*$D25</f>
        <v>0</v>
      </c>
      <c r="AY25" s="152"/>
      <c r="AZ25" s="73">
        <f>AY$25*$D25</f>
        <v>0</v>
      </c>
      <c r="BA25" s="152"/>
      <c r="BB25" s="73">
        <f>BA$25*$D25</f>
        <v>0</v>
      </c>
      <c r="BC25" s="152"/>
      <c r="BD25" s="73">
        <f>BC$25*$D25</f>
        <v>0</v>
      </c>
      <c r="BE25" s="152"/>
      <c r="BF25" s="73">
        <f>BE$25*$D25</f>
        <v>0</v>
      </c>
      <c r="BG25" s="152"/>
      <c r="BH25" s="73">
        <f>BG$25*$D25</f>
        <v>0</v>
      </c>
      <c r="BI25" s="152"/>
      <c r="BJ25" s="73">
        <f>BI$25*$D25</f>
        <v>0</v>
      </c>
      <c r="BK25" s="152"/>
      <c r="BL25" s="73">
        <f>BK$25*$D25</f>
        <v>0</v>
      </c>
      <c r="BM25" s="182">
        <f t="shared" si="0"/>
        <v>0</v>
      </c>
      <c r="BN25" s="73">
        <f t="shared" si="1"/>
        <v>0</v>
      </c>
    </row>
    <row r="26" spans="1:66" x14ac:dyDescent="0.2">
      <c r="A26" s="198"/>
      <c r="B26" s="198"/>
      <c r="C26" s="191"/>
      <c r="D26" s="160"/>
      <c r="E26" s="151"/>
      <c r="F26" s="73">
        <f>E$26*$D26</f>
        <v>0</v>
      </c>
      <c r="G26" s="151"/>
      <c r="H26" s="73">
        <f>G$26*$D26</f>
        <v>0</v>
      </c>
      <c r="I26" s="151"/>
      <c r="J26" s="73">
        <f>I$26*$D26</f>
        <v>0</v>
      </c>
      <c r="K26" s="151"/>
      <c r="L26" s="73">
        <f>K$26*$D26</f>
        <v>0</v>
      </c>
      <c r="M26" s="151"/>
      <c r="N26" s="73">
        <f>M$26*$D26</f>
        <v>0</v>
      </c>
      <c r="O26" s="151"/>
      <c r="P26" s="73">
        <f>O$26*$D26</f>
        <v>0</v>
      </c>
      <c r="Q26" s="151"/>
      <c r="R26" s="73">
        <f>Q$26*$D26</f>
        <v>0</v>
      </c>
      <c r="S26" s="151"/>
      <c r="T26" s="73">
        <f>S$26*$D26</f>
        <v>0</v>
      </c>
      <c r="U26" s="151"/>
      <c r="V26" s="73">
        <f>U$26*$D26</f>
        <v>0</v>
      </c>
      <c r="W26" s="151"/>
      <c r="X26" s="73">
        <f>W$26*$D26</f>
        <v>0</v>
      </c>
      <c r="Y26" s="151"/>
      <c r="Z26" s="73">
        <f>Y$26*$D26</f>
        <v>0</v>
      </c>
      <c r="AA26" s="151"/>
      <c r="AB26" s="73">
        <f>AA$26*$D26</f>
        <v>0</v>
      </c>
      <c r="AC26" s="151"/>
      <c r="AD26" s="73">
        <f>AC$26*$D26</f>
        <v>0</v>
      </c>
      <c r="AE26" s="151"/>
      <c r="AF26" s="73">
        <f>AE$26*$D26</f>
        <v>0</v>
      </c>
      <c r="AG26" s="152"/>
      <c r="AH26" s="73">
        <f>AG$26*$D26</f>
        <v>0</v>
      </c>
      <c r="AI26" s="152"/>
      <c r="AJ26" s="73">
        <f>AI$26*$D26</f>
        <v>0</v>
      </c>
      <c r="AK26" s="152"/>
      <c r="AL26" s="73">
        <f>AK$26*$D26</f>
        <v>0</v>
      </c>
      <c r="AM26" s="152"/>
      <c r="AN26" s="73">
        <f>AM$26*$D26</f>
        <v>0</v>
      </c>
      <c r="AO26" s="152"/>
      <c r="AP26" s="73">
        <f>AO$26*$D26</f>
        <v>0</v>
      </c>
      <c r="AQ26" s="152"/>
      <c r="AR26" s="73">
        <f>AQ$26*$D26</f>
        <v>0</v>
      </c>
      <c r="AS26" s="152"/>
      <c r="AT26" s="73">
        <f>AS$26*$D26</f>
        <v>0</v>
      </c>
      <c r="AU26" s="152"/>
      <c r="AV26" s="73">
        <f>AU$26*$D26</f>
        <v>0</v>
      </c>
      <c r="AW26" s="152"/>
      <c r="AX26" s="73">
        <f>AW$26*$D26</f>
        <v>0</v>
      </c>
      <c r="AY26" s="152"/>
      <c r="AZ26" s="73">
        <f>AY$26*$D26</f>
        <v>0</v>
      </c>
      <c r="BA26" s="152"/>
      <c r="BB26" s="73">
        <f>BA$26*$D26</f>
        <v>0</v>
      </c>
      <c r="BC26" s="152"/>
      <c r="BD26" s="73">
        <f>BC$26*$D26</f>
        <v>0</v>
      </c>
      <c r="BE26" s="152"/>
      <c r="BF26" s="73">
        <f>BE$26*$D26</f>
        <v>0</v>
      </c>
      <c r="BG26" s="152"/>
      <c r="BH26" s="73">
        <f>BG$26*$D26</f>
        <v>0</v>
      </c>
      <c r="BI26" s="152"/>
      <c r="BJ26" s="73">
        <f>BI$26*$D26</f>
        <v>0</v>
      </c>
      <c r="BK26" s="152"/>
      <c r="BL26" s="73">
        <f>BK$26*$D26</f>
        <v>0</v>
      </c>
      <c r="BM26" s="182">
        <f>SUM(K26,M26,O26,Q26,S26,U26,W26,Y26+AA26+AC26+AE26+AG26+AI26+AK26+E26+G26+I26+AM26+AO26+AQ26+AS26+AU26+AW26+AY26+BA26+BC26+BE26+BG26+BI26+BK26)</f>
        <v>0</v>
      </c>
      <c r="BN26" s="73">
        <f t="shared" si="1"/>
        <v>0</v>
      </c>
    </row>
    <row r="27" spans="1:66" x14ac:dyDescent="0.2">
      <c r="A27" s="198"/>
      <c r="B27" s="198"/>
      <c r="C27" s="191"/>
      <c r="D27" s="160"/>
      <c r="E27" s="151"/>
      <c r="F27" s="73">
        <f>E$27*$D27</f>
        <v>0</v>
      </c>
      <c r="G27" s="151"/>
      <c r="H27" s="73">
        <f>G$27*$D27</f>
        <v>0</v>
      </c>
      <c r="I27" s="151"/>
      <c r="J27" s="73">
        <f>I$27*$D27</f>
        <v>0</v>
      </c>
      <c r="K27" s="151"/>
      <c r="L27" s="73">
        <f>K$27*$D27</f>
        <v>0</v>
      </c>
      <c r="M27" s="151"/>
      <c r="N27" s="73">
        <f>M$27*$D27</f>
        <v>0</v>
      </c>
      <c r="O27" s="151"/>
      <c r="P27" s="73">
        <f>O$27*$D27</f>
        <v>0</v>
      </c>
      <c r="Q27" s="151"/>
      <c r="R27" s="73">
        <f>Q$27*$D27</f>
        <v>0</v>
      </c>
      <c r="S27" s="151"/>
      <c r="T27" s="73">
        <f>S$27*$D27</f>
        <v>0</v>
      </c>
      <c r="U27" s="151"/>
      <c r="V27" s="73">
        <f>U$27*$D27</f>
        <v>0</v>
      </c>
      <c r="W27" s="151"/>
      <c r="X27" s="73">
        <f>W$27*$D27</f>
        <v>0</v>
      </c>
      <c r="Y27" s="151"/>
      <c r="Z27" s="73">
        <f>Y$27*$D27</f>
        <v>0</v>
      </c>
      <c r="AA27" s="151"/>
      <c r="AB27" s="73">
        <f>AA$27*$D27</f>
        <v>0</v>
      </c>
      <c r="AC27" s="151"/>
      <c r="AD27" s="73">
        <f>AC$27*$D27</f>
        <v>0</v>
      </c>
      <c r="AE27" s="151"/>
      <c r="AF27" s="73">
        <f>AE$27*$D27</f>
        <v>0</v>
      </c>
      <c r="AG27" s="152"/>
      <c r="AH27" s="73">
        <f>AG$27*$D27</f>
        <v>0</v>
      </c>
      <c r="AI27" s="152"/>
      <c r="AJ27" s="73">
        <f>AI$27*$D27</f>
        <v>0</v>
      </c>
      <c r="AK27" s="152"/>
      <c r="AL27" s="73">
        <f>AK$27*$D27</f>
        <v>0</v>
      </c>
      <c r="AM27" s="152"/>
      <c r="AN27" s="73">
        <f>AM$27*$D27</f>
        <v>0</v>
      </c>
      <c r="AO27" s="152"/>
      <c r="AP27" s="73">
        <f>AO$27*$D27</f>
        <v>0</v>
      </c>
      <c r="AQ27" s="152"/>
      <c r="AR27" s="73">
        <f>AQ$27*$D27</f>
        <v>0</v>
      </c>
      <c r="AS27" s="152"/>
      <c r="AT27" s="73">
        <f>AS$27*$D27</f>
        <v>0</v>
      </c>
      <c r="AU27" s="152"/>
      <c r="AV27" s="73">
        <f>AU$27*$D27</f>
        <v>0</v>
      </c>
      <c r="AW27" s="152"/>
      <c r="AX27" s="73">
        <f>AW$27*$D27</f>
        <v>0</v>
      </c>
      <c r="AY27" s="152"/>
      <c r="AZ27" s="73">
        <f>AY$27*$D27</f>
        <v>0</v>
      </c>
      <c r="BA27" s="152"/>
      <c r="BB27" s="73">
        <f>BA$27*$D27</f>
        <v>0</v>
      </c>
      <c r="BC27" s="152"/>
      <c r="BD27" s="73">
        <f>BC$27*$D27</f>
        <v>0</v>
      </c>
      <c r="BE27" s="152"/>
      <c r="BF27" s="73">
        <f>BE$27*$D27</f>
        <v>0</v>
      </c>
      <c r="BG27" s="152"/>
      <c r="BH27" s="73">
        <f>BG$27*$D27</f>
        <v>0</v>
      </c>
      <c r="BI27" s="152"/>
      <c r="BJ27" s="73">
        <f>BI$27*$D27</f>
        <v>0</v>
      </c>
      <c r="BK27" s="152"/>
      <c r="BL27" s="73">
        <f>BK$27*$D27</f>
        <v>0</v>
      </c>
      <c r="BM27" s="182">
        <f t="shared" si="0"/>
        <v>0</v>
      </c>
      <c r="BN27" s="73">
        <f t="shared" si="1"/>
        <v>0</v>
      </c>
    </row>
    <row r="28" spans="1:66" x14ac:dyDescent="0.2">
      <c r="A28" s="198"/>
      <c r="B28" s="198"/>
      <c r="C28" s="191"/>
      <c r="D28" s="160"/>
      <c r="E28" s="151"/>
      <c r="F28" s="73">
        <f>E$28*$D28</f>
        <v>0</v>
      </c>
      <c r="G28" s="151"/>
      <c r="H28" s="73">
        <f>G$28*$D28</f>
        <v>0</v>
      </c>
      <c r="I28" s="151"/>
      <c r="J28" s="73">
        <f>I$28*$D28</f>
        <v>0</v>
      </c>
      <c r="K28" s="151"/>
      <c r="L28" s="73">
        <f>K$28*$D28</f>
        <v>0</v>
      </c>
      <c r="M28" s="151"/>
      <c r="N28" s="73">
        <f>M$28*$D28</f>
        <v>0</v>
      </c>
      <c r="O28" s="151"/>
      <c r="P28" s="73">
        <f>O$28*$D28</f>
        <v>0</v>
      </c>
      <c r="Q28" s="151"/>
      <c r="R28" s="73">
        <f>Q$28*$D28</f>
        <v>0</v>
      </c>
      <c r="S28" s="151"/>
      <c r="T28" s="73">
        <f>S$28*$D28</f>
        <v>0</v>
      </c>
      <c r="U28" s="151"/>
      <c r="V28" s="73">
        <f>U$28*$D28</f>
        <v>0</v>
      </c>
      <c r="W28" s="151"/>
      <c r="X28" s="73">
        <f>W$28*$D28</f>
        <v>0</v>
      </c>
      <c r="Y28" s="151"/>
      <c r="Z28" s="73">
        <f>Y$28*$D28</f>
        <v>0</v>
      </c>
      <c r="AA28" s="151"/>
      <c r="AB28" s="73">
        <f>AA$28*$D28</f>
        <v>0</v>
      </c>
      <c r="AC28" s="151"/>
      <c r="AD28" s="73">
        <f>AC$28*$D28</f>
        <v>0</v>
      </c>
      <c r="AE28" s="151"/>
      <c r="AF28" s="73">
        <f>AE$28*$D28</f>
        <v>0</v>
      </c>
      <c r="AG28" s="152"/>
      <c r="AH28" s="73">
        <f>AG$28*$D28</f>
        <v>0</v>
      </c>
      <c r="AI28" s="152"/>
      <c r="AJ28" s="73">
        <f>AI$28*$D28</f>
        <v>0</v>
      </c>
      <c r="AK28" s="152"/>
      <c r="AL28" s="73">
        <f>AK$28*$D28</f>
        <v>0</v>
      </c>
      <c r="AM28" s="152"/>
      <c r="AN28" s="73">
        <f>AM$28*$D28</f>
        <v>0</v>
      </c>
      <c r="AO28" s="152"/>
      <c r="AP28" s="73">
        <f>AO$28*$D28</f>
        <v>0</v>
      </c>
      <c r="AQ28" s="152"/>
      <c r="AR28" s="73">
        <f>AQ$28*$D28</f>
        <v>0</v>
      </c>
      <c r="AS28" s="152"/>
      <c r="AT28" s="73">
        <f>AS$28*$D28</f>
        <v>0</v>
      </c>
      <c r="AU28" s="152"/>
      <c r="AV28" s="73">
        <f>AU$28*$D28</f>
        <v>0</v>
      </c>
      <c r="AW28" s="152"/>
      <c r="AX28" s="73">
        <f>AW$28*$D28</f>
        <v>0</v>
      </c>
      <c r="AY28" s="152"/>
      <c r="AZ28" s="73">
        <f>AY$28*$D28</f>
        <v>0</v>
      </c>
      <c r="BA28" s="152"/>
      <c r="BB28" s="73">
        <f>BA$28*$D28</f>
        <v>0</v>
      </c>
      <c r="BC28" s="152"/>
      <c r="BD28" s="73">
        <f>BC$28*$D28</f>
        <v>0</v>
      </c>
      <c r="BE28" s="152"/>
      <c r="BF28" s="73">
        <f>BE$28*$D28</f>
        <v>0</v>
      </c>
      <c r="BG28" s="152"/>
      <c r="BH28" s="73">
        <f>BG$28*$D28</f>
        <v>0</v>
      </c>
      <c r="BI28" s="152"/>
      <c r="BJ28" s="73">
        <f>BI$28*$D28</f>
        <v>0</v>
      </c>
      <c r="BK28" s="152"/>
      <c r="BL28" s="73">
        <f>BK$28*$D28</f>
        <v>0</v>
      </c>
      <c r="BM28" s="182">
        <f t="shared" si="0"/>
        <v>0</v>
      </c>
      <c r="BN28" s="73">
        <f t="shared" si="1"/>
        <v>0</v>
      </c>
    </row>
    <row r="29" spans="1:66" x14ac:dyDescent="0.2">
      <c r="A29" s="198"/>
      <c r="B29" s="198"/>
      <c r="C29" s="191"/>
      <c r="D29" s="160"/>
      <c r="E29" s="151"/>
      <c r="F29" s="73">
        <f>E$29*$D29</f>
        <v>0</v>
      </c>
      <c r="G29" s="151"/>
      <c r="H29" s="73">
        <f>G$29*$D29</f>
        <v>0</v>
      </c>
      <c r="I29" s="151"/>
      <c r="J29" s="73">
        <f>I$29*$D29</f>
        <v>0</v>
      </c>
      <c r="K29" s="151"/>
      <c r="L29" s="73">
        <f>K$29*$D29</f>
        <v>0</v>
      </c>
      <c r="M29" s="151"/>
      <c r="N29" s="73">
        <f>M$29*$D29</f>
        <v>0</v>
      </c>
      <c r="O29" s="151"/>
      <c r="P29" s="73">
        <f>O$29*$D29</f>
        <v>0</v>
      </c>
      <c r="Q29" s="151"/>
      <c r="R29" s="73">
        <f>Q$29*$D29</f>
        <v>0</v>
      </c>
      <c r="S29" s="151"/>
      <c r="T29" s="73">
        <f>S$29*$D29</f>
        <v>0</v>
      </c>
      <c r="U29" s="151"/>
      <c r="V29" s="73">
        <f>U$29*$D29</f>
        <v>0</v>
      </c>
      <c r="W29" s="151"/>
      <c r="X29" s="73">
        <f>W$29*$D29</f>
        <v>0</v>
      </c>
      <c r="Y29" s="151"/>
      <c r="Z29" s="73">
        <f>Y$29*$D29</f>
        <v>0</v>
      </c>
      <c r="AA29" s="151"/>
      <c r="AB29" s="73">
        <f>AA$29*$D29</f>
        <v>0</v>
      </c>
      <c r="AC29" s="151"/>
      <c r="AD29" s="73">
        <f>AC$29*$D29</f>
        <v>0</v>
      </c>
      <c r="AE29" s="151"/>
      <c r="AF29" s="73">
        <f>AE$29*$D29</f>
        <v>0</v>
      </c>
      <c r="AG29" s="152"/>
      <c r="AH29" s="73">
        <f>AG$29*$D29</f>
        <v>0</v>
      </c>
      <c r="AI29" s="152"/>
      <c r="AJ29" s="73">
        <f>AI$29*$D29</f>
        <v>0</v>
      </c>
      <c r="AK29" s="152"/>
      <c r="AL29" s="73">
        <f>AK$29*$D29</f>
        <v>0</v>
      </c>
      <c r="AM29" s="152"/>
      <c r="AN29" s="73">
        <f>AM$29*$D29</f>
        <v>0</v>
      </c>
      <c r="AO29" s="152"/>
      <c r="AP29" s="73">
        <f>AO$29*$D29</f>
        <v>0</v>
      </c>
      <c r="AQ29" s="152"/>
      <c r="AR29" s="73">
        <f>AQ$29*$D29</f>
        <v>0</v>
      </c>
      <c r="AS29" s="152"/>
      <c r="AT29" s="73">
        <f>AS$29*$D29</f>
        <v>0</v>
      </c>
      <c r="AU29" s="152"/>
      <c r="AV29" s="73">
        <f>AU$29*$D29</f>
        <v>0</v>
      </c>
      <c r="AW29" s="152"/>
      <c r="AX29" s="73">
        <f>AW$29*$D29</f>
        <v>0</v>
      </c>
      <c r="AY29" s="152"/>
      <c r="AZ29" s="73">
        <f>AY$29*$D29</f>
        <v>0</v>
      </c>
      <c r="BA29" s="152"/>
      <c r="BB29" s="73">
        <f>BA$29*$D29</f>
        <v>0</v>
      </c>
      <c r="BC29" s="152"/>
      <c r="BD29" s="73">
        <f>BC$29*$D29</f>
        <v>0</v>
      </c>
      <c r="BE29" s="152"/>
      <c r="BF29" s="73">
        <f>BE$29*$D29</f>
        <v>0</v>
      </c>
      <c r="BG29" s="152"/>
      <c r="BH29" s="73">
        <f>BG$29*$D29</f>
        <v>0</v>
      </c>
      <c r="BI29" s="152"/>
      <c r="BJ29" s="73">
        <f>BI$29*$D29</f>
        <v>0</v>
      </c>
      <c r="BK29" s="152"/>
      <c r="BL29" s="73">
        <f>BK$29*$D29</f>
        <v>0</v>
      </c>
      <c r="BM29" s="182">
        <f t="shared" si="0"/>
        <v>0</v>
      </c>
      <c r="BN29" s="73">
        <f>SUM(L29,N29,P29,R29,T29,V29,X29,Z29+AB29+AD29+AF29+AH29+AJ29+AL29+F29+H29+J29+AN29+AP29+AR29+AT29+AV29+AX29+AZ29+BB29+BD29+BF29+BH29+BJ29+BL29)</f>
        <v>0</v>
      </c>
    </row>
    <row r="30" spans="1:66" x14ac:dyDescent="0.2">
      <c r="A30" s="198"/>
      <c r="B30" s="198"/>
      <c r="C30" s="191"/>
      <c r="D30" s="160"/>
      <c r="E30" s="151"/>
      <c r="F30" s="73">
        <f>E$30*$D30</f>
        <v>0</v>
      </c>
      <c r="G30" s="151"/>
      <c r="H30" s="73">
        <f>G$30*$D30</f>
        <v>0</v>
      </c>
      <c r="I30" s="151"/>
      <c r="J30" s="73">
        <f>I$30*$D30</f>
        <v>0</v>
      </c>
      <c r="K30" s="151"/>
      <c r="L30" s="73">
        <f>K$30*$D30</f>
        <v>0</v>
      </c>
      <c r="M30" s="151"/>
      <c r="N30" s="73">
        <f>M$30*$D30</f>
        <v>0</v>
      </c>
      <c r="O30" s="151"/>
      <c r="P30" s="73">
        <f>O$30*$D30</f>
        <v>0</v>
      </c>
      <c r="Q30" s="151"/>
      <c r="R30" s="73">
        <f>Q$30*$D30</f>
        <v>0</v>
      </c>
      <c r="S30" s="151"/>
      <c r="T30" s="73">
        <f>S$30*$D30</f>
        <v>0</v>
      </c>
      <c r="U30" s="151"/>
      <c r="V30" s="73">
        <f>U$30*$D30</f>
        <v>0</v>
      </c>
      <c r="W30" s="151"/>
      <c r="X30" s="73">
        <f>W$30*$D30</f>
        <v>0</v>
      </c>
      <c r="Y30" s="151"/>
      <c r="Z30" s="73">
        <f>Y$30*$D30</f>
        <v>0</v>
      </c>
      <c r="AA30" s="151"/>
      <c r="AB30" s="73">
        <f>AA$30*$D30</f>
        <v>0</v>
      </c>
      <c r="AC30" s="151"/>
      <c r="AD30" s="73">
        <f>AC$30*$D30</f>
        <v>0</v>
      </c>
      <c r="AE30" s="151"/>
      <c r="AF30" s="73">
        <f>AE$30*$D30</f>
        <v>0</v>
      </c>
      <c r="AG30" s="152"/>
      <c r="AH30" s="73">
        <f>AG$30*$D30</f>
        <v>0</v>
      </c>
      <c r="AI30" s="152"/>
      <c r="AJ30" s="73">
        <f>AI$30*$D30</f>
        <v>0</v>
      </c>
      <c r="AK30" s="152"/>
      <c r="AL30" s="73">
        <f>AK$30*$D30</f>
        <v>0</v>
      </c>
      <c r="AM30" s="152"/>
      <c r="AN30" s="73">
        <f>AM$30*$D30</f>
        <v>0</v>
      </c>
      <c r="AO30" s="152"/>
      <c r="AP30" s="73">
        <f>AO$30*$D30</f>
        <v>0</v>
      </c>
      <c r="AQ30" s="152"/>
      <c r="AR30" s="73">
        <f>AQ$30*$D30</f>
        <v>0</v>
      </c>
      <c r="AS30" s="152"/>
      <c r="AT30" s="73">
        <f>AS$30*$D30</f>
        <v>0</v>
      </c>
      <c r="AU30" s="152"/>
      <c r="AV30" s="73">
        <f>AU$30*$D30</f>
        <v>0</v>
      </c>
      <c r="AW30" s="152"/>
      <c r="AX30" s="73">
        <f>AW$30*$D30</f>
        <v>0</v>
      </c>
      <c r="AY30" s="152"/>
      <c r="AZ30" s="73">
        <f>AY$30*$D30</f>
        <v>0</v>
      </c>
      <c r="BA30" s="152"/>
      <c r="BB30" s="73">
        <f>BA$30*$D30</f>
        <v>0</v>
      </c>
      <c r="BC30" s="152"/>
      <c r="BD30" s="73">
        <f>BC$30*$D30</f>
        <v>0</v>
      </c>
      <c r="BE30" s="152"/>
      <c r="BF30" s="73">
        <f>BE$30*$D30</f>
        <v>0</v>
      </c>
      <c r="BG30" s="152"/>
      <c r="BH30" s="73">
        <f>BG$30*$D30</f>
        <v>0</v>
      </c>
      <c r="BI30" s="152"/>
      <c r="BJ30" s="73">
        <f>BI$30*$D30</f>
        <v>0</v>
      </c>
      <c r="BK30" s="152"/>
      <c r="BL30" s="73">
        <f>BK$30*$D30</f>
        <v>0</v>
      </c>
      <c r="BM30" s="182">
        <f t="shared" si="0"/>
        <v>0</v>
      </c>
      <c r="BN30" s="73">
        <f t="shared" si="1"/>
        <v>0</v>
      </c>
    </row>
    <row r="31" spans="1:66" x14ac:dyDescent="0.2">
      <c r="A31" s="198"/>
      <c r="B31" s="198"/>
      <c r="C31" s="191"/>
      <c r="D31" s="160"/>
      <c r="E31" s="151"/>
      <c r="F31" s="73">
        <f>E$31*$D31</f>
        <v>0</v>
      </c>
      <c r="G31" s="151"/>
      <c r="H31" s="73">
        <f>G$31*$D31</f>
        <v>0</v>
      </c>
      <c r="I31" s="151"/>
      <c r="J31" s="73">
        <f>I$31*$D31</f>
        <v>0</v>
      </c>
      <c r="K31" s="151"/>
      <c r="L31" s="73">
        <f>K$31*$D31</f>
        <v>0</v>
      </c>
      <c r="M31" s="151"/>
      <c r="N31" s="73">
        <f>M$31*$D31</f>
        <v>0</v>
      </c>
      <c r="O31" s="151"/>
      <c r="P31" s="73">
        <f>O$31*$D31</f>
        <v>0</v>
      </c>
      <c r="Q31" s="151"/>
      <c r="R31" s="73">
        <f>Q$31*$D31</f>
        <v>0</v>
      </c>
      <c r="S31" s="151"/>
      <c r="T31" s="73">
        <f>S$31*$D31</f>
        <v>0</v>
      </c>
      <c r="U31" s="151"/>
      <c r="V31" s="73">
        <f>U$31*$D31</f>
        <v>0</v>
      </c>
      <c r="W31" s="151"/>
      <c r="X31" s="73">
        <f>W$31*$D31</f>
        <v>0</v>
      </c>
      <c r="Y31" s="151"/>
      <c r="Z31" s="73">
        <f>Y$31*$D31</f>
        <v>0</v>
      </c>
      <c r="AA31" s="151"/>
      <c r="AB31" s="73">
        <f>AA$31*$D31</f>
        <v>0</v>
      </c>
      <c r="AC31" s="151"/>
      <c r="AD31" s="73">
        <f>AC$31*$D31</f>
        <v>0</v>
      </c>
      <c r="AE31" s="151"/>
      <c r="AF31" s="73">
        <f>AE$31*$D31</f>
        <v>0</v>
      </c>
      <c r="AG31" s="152"/>
      <c r="AH31" s="73">
        <f>AG$31*$D31</f>
        <v>0</v>
      </c>
      <c r="AI31" s="152"/>
      <c r="AJ31" s="73">
        <f>AI$31*$D31</f>
        <v>0</v>
      </c>
      <c r="AK31" s="152"/>
      <c r="AL31" s="73">
        <f>AK$31*$D31</f>
        <v>0</v>
      </c>
      <c r="AM31" s="152"/>
      <c r="AN31" s="73">
        <f>AM$31*$D31</f>
        <v>0</v>
      </c>
      <c r="AO31" s="152"/>
      <c r="AP31" s="73">
        <f>AO$31*$D31</f>
        <v>0</v>
      </c>
      <c r="AQ31" s="152"/>
      <c r="AR31" s="73">
        <f>AQ$31*$D31</f>
        <v>0</v>
      </c>
      <c r="AS31" s="152"/>
      <c r="AT31" s="73">
        <f>AS$31*$D31</f>
        <v>0</v>
      </c>
      <c r="AU31" s="152"/>
      <c r="AV31" s="73">
        <f>AU$31*$D31</f>
        <v>0</v>
      </c>
      <c r="AW31" s="152"/>
      <c r="AX31" s="73">
        <f>AW$31*$D31</f>
        <v>0</v>
      </c>
      <c r="AY31" s="152"/>
      <c r="AZ31" s="73">
        <f>AY$31*$D31</f>
        <v>0</v>
      </c>
      <c r="BA31" s="152"/>
      <c r="BB31" s="73">
        <f>BA$31*$D31</f>
        <v>0</v>
      </c>
      <c r="BC31" s="152"/>
      <c r="BD31" s="73">
        <f>BC$31*$D31</f>
        <v>0</v>
      </c>
      <c r="BE31" s="152"/>
      <c r="BF31" s="73">
        <f>BE$31*$D31</f>
        <v>0</v>
      </c>
      <c r="BG31" s="152"/>
      <c r="BH31" s="73">
        <f>BG$31*$D31</f>
        <v>0</v>
      </c>
      <c r="BI31" s="152"/>
      <c r="BJ31" s="73">
        <f>BI$31*$D31</f>
        <v>0</v>
      </c>
      <c r="BK31" s="152"/>
      <c r="BL31" s="73">
        <f>BK$31*$D31</f>
        <v>0</v>
      </c>
      <c r="BM31" s="182">
        <f t="shared" si="0"/>
        <v>0</v>
      </c>
      <c r="BN31" s="73">
        <f t="shared" si="1"/>
        <v>0</v>
      </c>
    </row>
    <row r="32" spans="1:66" x14ac:dyDescent="0.2">
      <c r="A32" s="198"/>
      <c r="B32" s="198"/>
      <c r="C32" s="191"/>
      <c r="D32" s="160"/>
      <c r="E32" s="151"/>
      <c r="F32" s="73">
        <f>E$32*$D32</f>
        <v>0</v>
      </c>
      <c r="G32" s="151"/>
      <c r="H32" s="73">
        <f>G$32*$D32</f>
        <v>0</v>
      </c>
      <c r="I32" s="151"/>
      <c r="J32" s="73">
        <f>I$32*$D32</f>
        <v>0</v>
      </c>
      <c r="K32" s="151"/>
      <c r="L32" s="73">
        <f>K$32*$D32</f>
        <v>0</v>
      </c>
      <c r="M32" s="151"/>
      <c r="N32" s="73">
        <f>M$32*$D32</f>
        <v>0</v>
      </c>
      <c r="O32" s="151"/>
      <c r="P32" s="73">
        <f>O$32*$D32</f>
        <v>0</v>
      </c>
      <c r="Q32" s="151"/>
      <c r="R32" s="73">
        <f>Q$32*$D32</f>
        <v>0</v>
      </c>
      <c r="S32" s="151"/>
      <c r="T32" s="73">
        <f>S$32*$D32</f>
        <v>0</v>
      </c>
      <c r="U32" s="151"/>
      <c r="V32" s="73">
        <f>U$32*$D32</f>
        <v>0</v>
      </c>
      <c r="W32" s="151"/>
      <c r="X32" s="73">
        <f>W$32*$D32</f>
        <v>0</v>
      </c>
      <c r="Y32" s="151"/>
      <c r="Z32" s="73">
        <f>Y$32*$D32</f>
        <v>0</v>
      </c>
      <c r="AA32" s="151"/>
      <c r="AB32" s="73">
        <f>AA$32*$D32</f>
        <v>0</v>
      </c>
      <c r="AC32" s="151"/>
      <c r="AD32" s="73">
        <f>AC$32*$D32</f>
        <v>0</v>
      </c>
      <c r="AE32" s="151"/>
      <c r="AF32" s="73">
        <f>AE$32*$D32</f>
        <v>0</v>
      </c>
      <c r="AG32" s="152"/>
      <c r="AH32" s="73">
        <f>AG$32*$D32</f>
        <v>0</v>
      </c>
      <c r="AI32" s="152"/>
      <c r="AJ32" s="73">
        <f>AI$32*$D32</f>
        <v>0</v>
      </c>
      <c r="AK32" s="152"/>
      <c r="AL32" s="73">
        <f>AK$32*$D32</f>
        <v>0</v>
      </c>
      <c r="AM32" s="152"/>
      <c r="AN32" s="73">
        <f>AM$32*$D32</f>
        <v>0</v>
      </c>
      <c r="AO32" s="152"/>
      <c r="AP32" s="73">
        <f>AO$32*$D32</f>
        <v>0</v>
      </c>
      <c r="AQ32" s="152"/>
      <c r="AR32" s="73">
        <f>AQ$32*$D32</f>
        <v>0</v>
      </c>
      <c r="AS32" s="152"/>
      <c r="AT32" s="73">
        <f>AS$32*$D32</f>
        <v>0</v>
      </c>
      <c r="AU32" s="152"/>
      <c r="AV32" s="73">
        <f>AU$32*$D32</f>
        <v>0</v>
      </c>
      <c r="AW32" s="152"/>
      <c r="AX32" s="73">
        <f>AW$32*$D32</f>
        <v>0</v>
      </c>
      <c r="AY32" s="152"/>
      <c r="AZ32" s="73">
        <f>AY$32*$D32</f>
        <v>0</v>
      </c>
      <c r="BA32" s="152"/>
      <c r="BB32" s="73">
        <f>BA$32*$D32</f>
        <v>0</v>
      </c>
      <c r="BC32" s="152"/>
      <c r="BD32" s="73">
        <f>BC$32*$D32</f>
        <v>0</v>
      </c>
      <c r="BE32" s="152"/>
      <c r="BF32" s="73">
        <f>BE$32*$D32</f>
        <v>0</v>
      </c>
      <c r="BG32" s="152"/>
      <c r="BH32" s="73">
        <f>BG$32*$D32</f>
        <v>0</v>
      </c>
      <c r="BI32" s="152"/>
      <c r="BJ32" s="73">
        <f>BI$32*$D32</f>
        <v>0</v>
      </c>
      <c r="BK32" s="152"/>
      <c r="BL32" s="73">
        <f>BK$32*$D32</f>
        <v>0</v>
      </c>
      <c r="BM32" s="182">
        <f t="shared" si="0"/>
        <v>0</v>
      </c>
      <c r="BN32" s="73">
        <f t="shared" si="1"/>
        <v>0</v>
      </c>
    </row>
    <row r="33" spans="1:66" x14ac:dyDescent="0.2">
      <c r="A33" s="198"/>
      <c r="B33" s="198"/>
      <c r="C33" s="191"/>
      <c r="D33" s="160"/>
      <c r="E33" s="151"/>
      <c r="F33" s="73">
        <f>E$33*$D33</f>
        <v>0</v>
      </c>
      <c r="G33" s="151"/>
      <c r="H33" s="73">
        <f>G$33*$D33</f>
        <v>0</v>
      </c>
      <c r="I33" s="151"/>
      <c r="J33" s="73">
        <f>I$33*$D33</f>
        <v>0</v>
      </c>
      <c r="K33" s="151"/>
      <c r="L33" s="73">
        <f>K$33*$D33</f>
        <v>0</v>
      </c>
      <c r="M33" s="151"/>
      <c r="N33" s="73">
        <f>M$33*$D33</f>
        <v>0</v>
      </c>
      <c r="O33" s="151"/>
      <c r="P33" s="73">
        <f>O$33*$D33</f>
        <v>0</v>
      </c>
      <c r="Q33" s="151"/>
      <c r="R33" s="73">
        <f>Q$33*$D33</f>
        <v>0</v>
      </c>
      <c r="S33" s="151"/>
      <c r="T33" s="73">
        <f>S$33*$D33</f>
        <v>0</v>
      </c>
      <c r="U33" s="151"/>
      <c r="V33" s="73">
        <f>U$33*$D33</f>
        <v>0</v>
      </c>
      <c r="W33" s="151"/>
      <c r="X33" s="73">
        <f>W$33*$D33</f>
        <v>0</v>
      </c>
      <c r="Y33" s="151"/>
      <c r="Z33" s="73">
        <f>Y$33*$D33</f>
        <v>0</v>
      </c>
      <c r="AA33" s="151"/>
      <c r="AB33" s="73">
        <f>AA$33*$D33</f>
        <v>0</v>
      </c>
      <c r="AC33" s="151"/>
      <c r="AD33" s="73">
        <f>AC$33*$D33</f>
        <v>0</v>
      </c>
      <c r="AE33" s="151"/>
      <c r="AF33" s="73">
        <f>AE$33*$D33</f>
        <v>0</v>
      </c>
      <c r="AG33" s="152"/>
      <c r="AH33" s="73">
        <f>AG$33*$D33</f>
        <v>0</v>
      </c>
      <c r="AI33" s="152"/>
      <c r="AJ33" s="73">
        <f>AI$33*$D33</f>
        <v>0</v>
      </c>
      <c r="AK33" s="152"/>
      <c r="AL33" s="73">
        <f>AK$33*$D33</f>
        <v>0</v>
      </c>
      <c r="AM33" s="152"/>
      <c r="AN33" s="73">
        <f>AM$33*$D33</f>
        <v>0</v>
      </c>
      <c r="AO33" s="152"/>
      <c r="AP33" s="73">
        <f>AO$33*$D33</f>
        <v>0</v>
      </c>
      <c r="AQ33" s="152"/>
      <c r="AR33" s="73">
        <f>AQ$33*$D33</f>
        <v>0</v>
      </c>
      <c r="AS33" s="152"/>
      <c r="AT33" s="73">
        <f>AS$33*$D33</f>
        <v>0</v>
      </c>
      <c r="AU33" s="152"/>
      <c r="AV33" s="73">
        <f>AU$33*$D33</f>
        <v>0</v>
      </c>
      <c r="AW33" s="152"/>
      <c r="AX33" s="73">
        <f>AW$33*$D33</f>
        <v>0</v>
      </c>
      <c r="AY33" s="152"/>
      <c r="AZ33" s="73">
        <f>AY$33*$D33</f>
        <v>0</v>
      </c>
      <c r="BA33" s="152"/>
      <c r="BB33" s="73">
        <f>BA$33*$D33</f>
        <v>0</v>
      </c>
      <c r="BC33" s="152"/>
      <c r="BD33" s="73">
        <f>BC$33*$D33</f>
        <v>0</v>
      </c>
      <c r="BE33" s="152"/>
      <c r="BF33" s="73">
        <f>BE$33*$D33</f>
        <v>0</v>
      </c>
      <c r="BG33" s="152"/>
      <c r="BH33" s="73">
        <f>BG$33*$D33</f>
        <v>0</v>
      </c>
      <c r="BI33" s="152"/>
      <c r="BJ33" s="73">
        <f>BI$33*$D33</f>
        <v>0</v>
      </c>
      <c r="BK33" s="152"/>
      <c r="BL33" s="73">
        <f>BK$33*$D33</f>
        <v>0</v>
      </c>
      <c r="BM33" s="182">
        <f>SUM(K33,M33,O33,Q33,S33,U33,W33,Y33+AA33+AC33+AE33+AG33+AI33+AK33+E33+G33+I33+AM33+AO33+AQ33+AS33+AU33+AW33+AY33+BA33+BC33+BE33+BG33+BI33+BK33)</f>
        <v>0</v>
      </c>
      <c r="BN33" s="73">
        <f t="shared" si="1"/>
        <v>0</v>
      </c>
    </row>
    <row r="34" spans="1:66" x14ac:dyDescent="0.2">
      <c r="A34" s="198"/>
      <c r="B34" s="198"/>
      <c r="C34" s="191"/>
      <c r="D34" s="160"/>
      <c r="E34" s="151"/>
      <c r="F34" s="73">
        <f>E$34*$D34</f>
        <v>0</v>
      </c>
      <c r="G34" s="151"/>
      <c r="H34" s="73">
        <f>G$34*$D34</f>
        <v>0</v>
      </c>
      <c r="I34" s="151"/>
      <c r="J34" s="73">
        <f>I$34*$D34</f>
        <v>0</v>
      </c>
      <c r="K34" s="151"/>
      <c r="L34" s="73">
        <f>K$34*$D34</f>
        <v>0</v>
      </c>
      <c r="M34" s="151"/>
      <c r="N34" s="73">
        <f>M$34*$D34</f>
        <v>0</v>
      </c>
      <c r="O34" s="151"/>
      <c r="P34" s="73">
        <f>O$34*$D34</f>
        <v>0</v>
      </c>
      <c r="Q34" s="151"/>
      <c r="R34" s="73">
        <f>Q$34*$D34</f>
        <v>0</v>
      </c>
      <c r="S34" s="151"/>
      <c r="T34" s="73">
        <f>S$34*$D34</f>
        <v>0</v>
      </c>
      <c r="U34" s="151"/>
      <c r="V34" s="73">
        <f>U$34*$D34</f>
        <v>0</v>
      </c>
      <c r="W34" s="151"/>
      <c r="X34" s="73">
        <f>W$34*$D34</f>
        <v>0</v>
      </c>
      <c r="Y34" s="151"/>
      <c r="Z34" s="73">
        <f>Y$34*$D34</f>
        <v>0</v>
      </c>
      <c r="AA34" s="151"/>
      <c r="AB34" s="73">
        <f>AA$34*$D34</f>
        <v>0</v>
      </c>
      <c r="AC34" s="151"/>
      <c r="AD34" s="73">
        <f>AC$34*$D34</f>
        <v>0</v>
      </c>
      <c r="AE34" s="151"/>
      <c r="AF34" s="73">
        <f>AE$34*$D34</f>
        <v>0</v>
      </c>
      <c r="AG34" s="152"/>
      <c r="AH34" s="73">
        <f>AG$34*$D34</f>
        <v>0</v>
      </c>
      <c r="AI34" s="152"/>
      <c r="AJ34" s="73">
        <f>AI$34*$D34</f>
        <v>0</v>
      </c>
      <c r="AK34" s="152"/>
      <c r="AL34" s="73">
        <f>AK$34*$D34</f>
        <v>0</v>
      </c>
      <c r="AM34" s="152"/>
      <c r="AN34" s="73">
        <f>AM$34*$D34</f>
        <v>0</v>
      </c>
      <c r="AO34" s="152"/>
      <c r="AP34" s="73">
        <f>AO$34*$D34</f>
        <v>0</v>
      </c>
      <c r="AQ34" s="152"/>
      <c r="AR34" s="73">
        <f>AQ$34*$D34</f>
        <v>0</v>
      </c>
      <c r="AS34" s="152"/>
      <c r="AT34" s="73">
        <f>AS$34*$D34</f>
        <v>0</v>
      </c>
      <c r="AU34" s="152"/>
      <c r="AV34" s="73">
        <f>AU$34*$D34</f>
        <v>0</v>
      </c>
      <c r="AW34" s="152"/>
      <c r="AX34" s="73">
        <f>AW$34*$D34</f>
        <v>0</v>
      </c>
      <c r="AY34" s="152"/>
      <c r="AZ34" s="73">
        <f>AY$34*$D34</f>
        <v>0</v>
      </c>
      <c r="BA34" s="152"/>
      <c r="BB34" s="73">
        <f>BA$34*$D34</f>
        <v>0</v>
      </c>
      <c r="BC34" s="152"/>
      <c r="BD34" s="73">
        <f>BC$34*$D34</f>
        <v>0</v>
      </c>
      <c r="BE34" s="152"/>
      <c r="BF34" s="73">
        <f>BE$34*$D34</f>
        <v>0</v>
      </c>
      <c r="BG34" s="152"/>
      <c r="BH34" s="73">
        <f>BG$34*$D34</f>
        <v>0</v>
      </c>
      <c r="BI34" s="152"/>
      <c r="BJ34" s="73">
        <f>BI$34*$D34</f>
        <v>0</v>
      </c>
      <c r="BK34" s="152"/>
      <c r="BL34" s="73">
        <f>BK$34*$D34</f>
        <v>0</v>
      </c>
      <c r="BM34" s="182">
        <f t="shared" si="0"/>
        <v>0</v>
      </c>
      <c r="BN34" s="73">
        <f t="shared" si="1"/>
        <v>0</v>
      </c>
    </row>
    <row r="35" spans="1:66" x14ac:dyDescent="0.2">
      <c r="A35" s="198"/>
      <c r="B35" s="198"/>
      <c r="C35" s="191"/>
      <c r="D35" s="160"/>
      <c r="E35" s="151"/>
      <c r="F35" s="73">
        <f>E$35*$D35</f>
        <v>0</v>
      </c>
      <c r="G35" s="151"/>
      <c r="H35" s="73">
        <f>G$35*$D35</f>
        <v>0</v>
      </c>
      <c r="I35" s="151"/>
      <c r="J35" s="73">
        <f>I$35*$D35</f>
        <v>0</v>
      </c>
      <c r="K35" s="151"/>
      <c r="L35" s="73">
        <f>K$35*$D35</f>
        <v>0</v>
      </c>
      <c r="M35" s="151"/>
      <c r="N35" s="73">
        <f>M$35*$D35</f>
        <v>0</v>
      </c>
      <c r="O35" s="151"/>
      <c r="P35" s="73">
        <f>O$35*$D35</f>
        <v>0</v>
      </c>
      <c r="Q35" s="151"/>
      <c r="R35" s="73">
        <f>Q$35*$D35</f>
        <v>0</v>
      </c>
      <c r="S35" s="151"/>
      <c r="T35" s="73">
        <f>S$35*$D35</f>
        <v>0</v>
      </c>
      <c r="U35" s="151"/>
      <c r="V35" s="73">
        <f>U$35*$D35</f>
        <v>0</v>
      </c>
      <c r="W35" s="151"/>
      <c r="X35" s="73">
        <f>W$35*$D35</f>
        <v>0</v>
      </c>
      <c r="Y35" s="151"/>
      <c r="Z35" s="73">
        <f>Y$35*$D35</f>
        <v>0</v>
      </c>
      <c r="AA35" s="151"/>
      <c r="AB35" s="73">
        <f>AA$35*$D35</f>
        <v>0</v>
      </c>
      <c r="AC35" s="151"/>
      <c r="AD35" s="73">
        <f>AC$35*$D35</f>
        <v>0</v>
      </c>
      <c r="AE35" s="151"/>
      <c r="AF35" s="73">
        <f>AE$35*$D35</f>
        <v>0</v>
      </c>
      <c r="AG35" s="152"/>
      <c r="AH35" s="73">
        <f>AG$35*$D35</f>
        <v>0</v>
      </c>
      <c r="AI35" s="152"/>
      <c r="AJ35" s="73">
        <f>AI$35*$D35</f>
        <v>0</v>
      </c>
      <c r="AK35" s="152"/>
      <c r="AL35" s="73">
        <f>AK$35*$D35</f>
        <v>0</v>
      </c>
      <c r="AM35" s="152"/>
      <c r="AN35" s="73">
        <f>AM$35*$D35</f>
        <v>0</v>
      </c>
      <c r="AO35" s="152"/>
      <c r="AP35" s="73">
        <f>AO$35*$D35</f>
        <v>0</v>
      </c>
      <c r="AQ35" s="152"/>
      <c r="AR35" s="73">
        <f>AQ$35*$D35</f>
        <v>0</v>
      </c>
      <c r="AS35" s="152"/>
      <c r="AT35" s="73">
        <f>AS$35*$D35</f>
        <v>0</v>
      </c>
      <c r="AU35" s="152"/>
      <c r="AV35" s="73">
        <f>AU$35*$D35</f>
        <v>0</v>
      </c>
      <c r="AW35" s="152"/>
      <c r="AX35" s="73">
        <f>AW$35*$D35</f>
        <v>0</v>
      </c>
      <c r="AY35" s="152"/>
      <c r="AZ35" s="73">
        <f>AY$35*$D35</f>
        <v>0</v>
      </c>
      <c r="BA35" s="152"/>
      <c r="BB35" s="73">
        <f>BA$35*$D35</f>
        <v>0</v>
      </c>
      <c r="BC35" s="152"/>
      <c r="BD35" s="73">
        <f>BC$35*$D35</f>
        <v>0</v>
      </c>
      <c r="BE35" s="152"/>
      <c r="BF35" s="73">
        <f>BE$35*$D35</f>
        <v>0</v>
      </c>
      <c r="BG35" s="152"/>
      <c r="BH35" s="73">
        <f>BG$35*$D35</f>
        <v>0</v>
      </c>
      <c r="BI35" s="152"/>
      <c r="BJ35" s="73">
        <f>BI$35*$D35</f>
        <v>0</v>
      </c>
      <c r="BK35" s="152"/>
      <c r="BL35" s="73">
        <f>BK$35*$D35</f>
        <v>0</v>
      </c>
      <c r="BM35" s="182">
        <f t="shared" si="0"/>
        <v>0</v>
      </c>
      <c r="BN35" s="73">
        <f t="shared" si="1"/>
        <v>0</v>
      </c>
    </row>
    <row r="36" spans="1:66" x14ac:dyDescent="0.2">
      <c r="A36" s="198"/>
      <c r="B36" s="198"/>
      <c r="C36" s="191"/>
      <c r="D36" s="160"/>
      <c r="E36" s="151"/>
      <c r="F36" s="73">
        <f>E$36*$D36</f>
        <v>0</v>
      </c>
      <c r="G36" s="151"/>
      <c r="H36" s="73">
        <f>G$36*$D36</f>
        <v>0</v>
      </c>
      <c r="I36" s="151"/>
      <c r="J36" s="73">
        <f>I$36*$D36</f>
        <v>0</v>
      </c>
      <c r="K36" s="151"/>
      <c r="L36" s="73">
        <f>K$36*$D36</f>
        <v>0</v>
      </c>
      <c r="M36" s="151"/>
      <c r="N36" s="73">
        <f>M$36*$D36</f>
        <v>0</v>
      </c>
      <c r="O36" s="151"/>
      <c r="P36" s="73">
        <f>O$36*$D36</f>
        <v>0</v>
      </c>
      <c r="Q36" s="151"/>
      <c r="R36" s="73">
        <f>Q$36*$D36</f>
        <v>0</v>
      </c>
      <c r="S36" s="151"/>
      <c r="T36" s="73">
        <f>S$36*$D36</f>
        <v>0</v>
      </c>
      <c r="U36" s="151"/>
      <c r="V36" s="73">
        <f>U$36*$D36</f>
        <v>0</v>
      </c>
      <c r="W36" s="151"/>
      <c r="X36" s="73">
        <f>W$36*$D36</f>
        <v>0</v>
      </c>
      <c r="Y36" s="151"/>
      <c r="Z36" s="73">
        <f>Y$36*$D36</f>
        <v>0</v>
      </c>
      <c r="AA36" s="151"/>
      <c r="AB36" s="73">
        <f>AA$36*$D36</f>
        <v>0</v>
      </c>
      <c r="AC36" s="151"/>
      <c r="AD36" s="73">
        <f>AC$36*$D36</f>
        <v>0</v>
      </c>
      <c r="AE36" s="151"/>
      <c r="AF36" s="73">
        <f>AE$36*$D36</f>
        <v>0</v>
      </c>
      <c r="AG36" s="152"/>
      <c r="AH36" s="73">
        <f>AG$36*$D36</f>
        <v>0</v>
      </c>
      <c r="AI36" s="152"/>
      <c r="AJ36" s="73">
        <f>AI$36*$D36</f>
        <v>0</v>
      </c>
      <c r="AK36" s="152"/>
      <c r="AL36" s="73">
        <f>AK$36*$D36</f>
        <v>0</v>
      </c>
      <c r="AM36" s="152"/>
      <c r="AN36" s="73">
        <f>AM$36*$D36</f>
        <v>0</v>
      </c>
      <c r="AO36" s="152"/>
      <c r="AP36" s="73">
        <f>AO$36*$D36</f>
        <v>0</v>
      </c>
      <c r="AQ36" s="152"/>
      <c r="AR36" s="73">
        <f>AQ$36*$D36</f>
        <v>0</v>
      </c>
      <c r="AS36" s="152"/>
      <c r="AT36" s="73">
        <f>AS$36*$D36</f>
        <v>0</v>
      </c>
      <c r="AU36" s="152"/>
      <c r="AV36" s="73">
        <f>AU$36*$D36</f>
        <v>0</v>
      </c>
      <c r="AW36" s="152"/>
      <c r="AX36" s="73">
        <f>AW$36*$D36</f>
        <v>0</v>
      </c>
      <c r="AY36" s="152"/>
      <c r="AZ36" s="73">
        <f>AY$36*$D36</f>
        <v>0</v>
      </c>
      <c r="BA36" s="152"/>
      <c r="BB36" s="73">
        <f>BA$36*$D36</f>
        <v>0</v>
      </c>
      <c r="BC36" s="152"/>
      <c r="BD36" s="73">
        <f>BC$36*$D36</f>
        <v>0</v>
      </c>
      <c r="BE36" s="152"/>
      <c r="BF36" s="73">
        <f>BE$36*$D36</f>
        <v>0</v>
      </c>
      <c r="BG36" s="152"/>
      <c r="BH36" s="73">
        <f>BG$36*$D36</f>
        <v>0</v>
      </c>
      <c r="BI36" s="152"/>
      <c r="BJ36" s="73">
        <f>BI$36*$D36</f>
        <v>0</v>
      </c>
      <c r="BK36" s="152"/>
      <c r="BL36" s="73">
        <f>BK$36*$D36</f>
        <v>0</v>
      </c>
      <c r="BM36" s="182">
        <f t="shared" si="0"/>
        <v>0</v>
      </c>
      <c r="BN36" s="73">
        <f t="shared" si="1"/>
        <v>0</v>
      </c>
    </row>
    <row r="37" spans="1:66" x14ac:dyDescent="0.2">
      <c r="A37" s="198"/>
      <c r="B37" s="198"/>
      <c r="C37" s="191"/>
      <c r="D37" s="160"/>
      <c r="E37" s="151"/>
      <c r="F37" s="73">
        <f>E$37*$D37</f>
        <v>0</v>
      </c>
      <c r="G37" s="151"/>
      <c r="H37" s="73">
        <f>G$37*$D37</f>
        <v>0</v>
      </c>
      <c r="I37" s="151"/>
      <c r="J37" s="73">
        <f>I$37*$D37</f>
        <v>0</v>
      </c>
      <c r="K37" s="151"/>
      <c r="L37" s="73">
        <f>K$37*$D37</f>
        <v>0</v>
      </c>
      <c r="M37" s="151"/>
      <c r="N37" s="73">
        <f>M$37*$D37</f>
        <v>0</v>
      </c>
      <c r="O37" s="151"/>
      <c r="P37" s="73">
        <f>O$37*$D37</f>
        <v>0</v>
      </c>
      <c r="Q37" s="151"/>
      <c r="R37" s="73">
        <f>Q$37*$D37</f>
        <v>0</v>
      </c>
      <c r="S37" s="151"/>
      <c r="T37" s="73">
        <f>S$37*$D37</f>
        <v>0</v>
      </c>
      <c r="U37" s="151"/>
      <c r="V37" s="73">
        <f>U$37*$D37</f>
        <v>0</v>
      </c>
      <c r="W37" s="151"/>
      <c r="X37" s="73">
        <f>W$37*$D37</f>
        <v>0</v>
      </c>
      <c r="Y37" s="151"/>
      <c r="Z37" s="73">
        <f>Y$37*$D37</f>
        <v>0</v>
      </c>
      <c r="AA37" s="151"/>
      <c r="AB37" s="73">
        <f>AA$37*$D37</f>
        <v>0</v>
      </c>
      <c r="AC37" s="151"/>
      <c r="AD37" s="73">
        <f>AC$37*$D37</f>
        <v>0</v>
      </c>
      <c r="AE37" s="151"/>
      <c r="AF37" s="73">
        <f>AE$37*$D37</f>
        <v>0</v>
      </c>
      <c r="AG37" s="152"/>
      <c r="AH37" s="73">
        <f>AG$37*$D37</f>
        <v>0</v>
      </c>
      <c r="AI37" s="152"/>
      <c r="AJ37" s="73">
        <f>AI$37*$D37</f>
        <v>0</v>
      </c>
      <c r="AK37" s="152"/>
      <c r="AL37" s="73">
        <f>AK$37*$D37</f>
        <v>0</v>
      </c>
      <c r="AM37" s="152"/>
      <c r="AN37" s="73">
        <f>AM$37*$D37</f>
        <v>0</v>
      </c>
      <c r="AO37" s="152"/>
      <c r="AP37" s="73">
        <f>AO$37*$D37</f>
        <v>0</v>
      </c>
      <c r="AQ37" s="152"/>
      <c r="AR37" s="73">
        <f>AQ$37*$D37</f>
        <v>0</v>
      </c>
      <c r="AS37" s="152"/>
      <c r="AT37" s="73">
        <f>AS$37*$D37</f>
        <v>0</v>
      </c>
      <c r="AU37" s="152"/>
      <c r="AV37" s="73">
        <f>AU$37*$D37</f>
        <v>0</v>
      </c>
      <c r="AW37" s="152"/>
      <c r="AX37" s="73">
        <f>AW$37*$D37</f>
        <v>0</v>
      </c>
      <c r="AY37" s="152"/>
      <c r="AZ37" s="73">
        <f>AY$37*$D37</f>
        <v>0</v>
      </c>
      <c r="BA37" s="152"/>
      <c r="BB37" s="73">
        <f>BA$37*$D37</f>
        <v>0</v>
      </c>
      <c r="BC37" s="152"/>
      <c r="BD37" s="73">
        <f>BC$37*$D37</f>
        <v>0</v>
      </c>
      <c r="BE37" s="152"/>
      <c r="BF37" s="73">
        <f>BE$37*$D37</f>
        <v>0</v>
      </c>
      <c r="BG37" s="152"/>
      <c r="BH37" s="73">
        <f>BG$37*$D37</f>
        <v>0</v>
      </c>
      <c r="BI37" s="152"/>
      <c r="BJ37" s="73">
        <f>BI$37*$D37</f>
        <v>0</v>
      </c>
      <c r="BK37" s="152"/>
      <c r="BL37" s="73">
        <f>BK$37*$D37</f>
        <v>0</v>
      </c>
      <c r="BM37" s="182">
        <f t="shared" si="0"/>
        <v>0</v>
      </c>
      <c r="BN37" s="73">
        <f t="shared" si="1"/>
        <v>0</v>
      </c>
    </row>
    <row r="38" spans="1:66" x14ac:dyDescent="0.2">
      <c r="A38" s="198"/>
      <c r="B38" s="198"/>
      <c r="C38" s="191"/>
      <c r="D38" s="160"/>
      <c r="E38" s="151"/>
      <c r="F38" s="73">
        <f>E$38*$D38</f>
        <v>0</v>
      </c>
      <c r="G38" s="151"/>
      <c r="H38" s="73">
        <f>G$38*$D38</f>
        <v>0</v>
      </c>
      <c r="I38" s="151"/>
      <c r="J38" s="73">
        <f>I$38*$D38</f>
        <v>0</v>
      </c>
      <c r="K38" s="151"/>
      <c r="L38" s="73">
        <f>K$38*$D38</f>
        <v>0</v>
      </c>
      <c r="M38" s="151"/>
      <c r="N38" s="73">
        <f>M$38*$D38</f>
        <v>0</v>
      </c>
      <c r="O38" s="151"/>
      <c r="P38" s="73">
        <f>O$38*$D38</f>
        <v>0</v>
      </c>
      <c r="Q38" s="151"/>
      <c r="R38" s="73">
        <f>Q$38*$D38</f>
        <v>0</v>
      </c>
      <c r="S38" s="151"/>
      <c r="T38" s="73">
        <f>S$38*$D38</f>
        <v>0</v>
      </c>
      <c r="U38" s="151"/>
      <c r="V38" s="73">
        <f>U$38*$D38</f>
        <v>0</v>
      </c>
      <c r="W38" s="151"/>
      <c r="X38" s="73">
        <f>W$38*$D38</f>
        <v>0</v>
      </c>
      <c r="Y38" s="151"/>
      <c r="Z38" s="73">
        <f>Y$38*$D38</f>
        <v>0</v>
      </c>
      <c r="AA38" s="151"/>
      <c r="AB38" s="73">
        <f>AA$38*$D38</f>
        <v>0</v>
      </c>
      <c r="AC38" s="151"/>
      <c r="AD38" s="73">
        <f>AC$38*$D38</f>
        <v>0</v>
      </c>
      <c r="AE38" s="151"/>
      <c r="AF38" s="73">
        <f>AE$38*$D38</f>
        <v>0</v>
      </c>
      <c r="AG38" s="152"/>
      <c r="AH38" s="73">
        <f>AG$38*$D38</f>
        <v>0</v>
      </c>
      <c r="AI38" s="152"/>
      <c r="AJ38" s="73">
        <f>AI$38*$D38</f>
        <v>0</v>
      </c>
      <c r="AK38" s="152"/>
      <c r="AL38" s="73">
        <f>AK$38*$D38</f>
        <v>0</v>
      </c>
      <c r="AM38" s="152"/>
      <c r="AN38" s="73">
        <f>AM$38*$D38</f>
        <v>0</v>
      </c>
      <c r="AO38" s="152"/>
      <c r="AP38" s="73">
        <f>AO$38*$D38</f>
        <v>0</v>
      </c>
      <c r="AQ38" s="152"/>
      <c r="AR38" s="73">
        <f>AQ$38*$D38</f>
        <v>0</v>
      </c>
      <c r="AS38" s="152"/>
      <c r="AT38" s="73">
        <f>AS$38*$D38</f>
        <v>0</v>
      </c>
      <c r="AU38" s="152"/>
      <c r="AV38" s="73">
        <f>AU$38*$D38</f>
        <v>0</v>
      </c>
      <c r="AW38" s="152"/>
      <c r="AX38" s="73">
        <f>AW$38*$D38</f>
        <v>0</v>
      </c>
      <c r="AY38" s="152"/>
      <c r="AZ38" s="73">
        <f>AY$38*$D38</f>
        <v>0</v>
      </c>
      <c r="BA38" s="152"/>
      <c r="BB38" s="73">
        <f>BA$38*$D38</f>
        <v>0</v>
      </c>
      <c r="BC38" s="152"/>
      <c r="BD38" s="73">
        <f>BC$38*$D38</f>
        <v>0</v>
      </c>
      <c r="BE38" s="152"/>
      <c r="BF38" s="73">
        <f>BE$38*$D38</f>
        <v>0</v>
      </c>
      <c r="BG38" s="152"/>
      <c r="BH38" s="73">
        <f>BG$38*$D38</f>
        <v>0</v>
      </c>
      <c r="BI38" s="152"/>
      <c r="BJ38" s="73">
        <f>BI$38*$D38</f>
        <v>0</v>
      </c>
      <c r="BK38" s="152"/>
      <c r="BL38" s="73">
        <f>BK$38*$D38</f>
        <v>0</v>
      </c>
      <c r="BM38" s="182">
        <f t="shared" si="0"/>
        <v>0</v>
      </c>
      <c r="BN38" s="73">
        <f t="shared" si="1"/>
        <v>0</v>
      </c>
    </row>
    <row r="39" spans="1:66" x14ac:dyDescent="0.2">
      <c r="A39" s="198"/>
      <c r="B39" s="198"/>
      <c r="C39" s="191"/>
      <c r="D39" s="160"/>
      <c r="E39" s="151"/>
      <c r="F39" s="73">
        <f>E$39*$D39</f>
        <v>0</v>
      </c>
      <c r="G39" s="151"/>
      <c r="H39" s="73">
        <f>G$39*$D39</f>
        <v>0</v>
      </c>
      <c r="I39" s="151"/>
      <c r="J39" s="73">
        <f>I$39*$D39</f>
        <v>0</v>
      </c>
      <c r="K39" s="151"/>
      <c r="L39" s="73">
        <f>K$39*$D39</f>
        <v>0</v>
      </c>
      <c r="M39" s="151"/>
      <c r="N39" s="73">
        <f>M$39*$D39</f>
        <v>0</v>
      </c>
      <c r="O39" s="151"/>
      <c r="P39" s="73">
        <f>O$39*$D39</f>
        <v>0</v>
      </c>
      <c r="Q39" s="151"/>
      <c r="R39" s="73">
        <f>Q$39*$D39</f>
        <v>0</v>
      </c>
      <c r="S39" s="151"/>
      <c r="T39" s="73">
        <f>S$39*$D39</f>
        <v>0</v>
      </c>
      <c r="U39" s="151"/>
      <c r="V39" s="73">
        <f>U$39*$D39</f>
        <v>0</v>
      </c>
      <c r="W39" s="151"/>
      <c r="X39" s="73">
        <f>W$39*$D39</f>
        <v>0</v>
      </c>
      <c r="Y39" s="151"/>
      <c r="Z39" s="73">
        <f>Y$39*$D39</f>
        <v>0</v>
      </c>
      <c r="AA39" s="151"/>
      <c r="AB39" s="73">
        <f>AA$39*$D39</f>
        <v>0</v>
      </c>
      <c r="AC39" s="151"/>
      <c r="AD39" s="73">
        <f>AC$39*$D39</f>
        <v>0</v>
      </c>
      <c r="AE39" s="151"/>
      <c r="AF39" s="73">
        <f>AE$39*$D39</f>
        <v>0</v>
      </c>
      <c r="AG39" s="152"/>
      <c r="AH39" s="73">
        <f>AG$39*$D39</f>
        <v>0</v>
      </c>
      <c r="AI39" s="152"/>
      <c r="AJ39" s="73">
        <f>AI$39*$D39</f>
        <v>0</v>
      </c>
      <c r="AK39" s="152"/>
      <c r="AL39" s="73">
        <f>AK$39*$D39</f>
        <v>0</v>
      </c>
      <c r="AM39" s="152"/>
      <c r="AN39" s="73">
        <f>AM$39*$D39</f>
        <v>0</v>
      </c>
      <c r="AO39" s="152"/>
      <c r="AP39" s="73">
        <f>AO$39*$D39</f>
        <v>0</v>
      </c>
      <c r="AQ39" s="152"/>
      <c r="AR39" s="73">
        <f>AQ$39*$D39</f>
        <v>0</v>
      </c>
      <c r="AS39" s="152"/>
      <c r="AT39" s="73">
        <f>AS$39*$D39</f>
        <v>0</v>
      </c>
      <c r="AU39" s="152"/>
      <c r="AV39" s="73">
        <f>AU$39*$D39</f>
        <v>0</v>
      </c>
      <c r="AW39" s="152"/>
      <c r="AX39" s="73">
        <f>AW$39*$D39</f>
        <v>0</v>
      </c>
      <c r="AY39" s="152"/>
      <c r="AZ39" s="73">
        <f>AY$39*$D39</f>
        <v>0</v>
      </c>
      <c r="BA39" s="152"/>
      <c r="BB39" s="73">
        <f>BA$39*$D39</f>
        <v>0</v>
      </c>
      <c r="BC39" s="152"/>
      <c r="BD39" s="73">
        <f>BC$39*$D39</f>
        <v>0</v>
      </c>
      <c r="BE39" s="152"/>
      <c r="BF39" s="73">
        <f>BE$39*$D39</f>
        <v>0</v>
      </c>
      <c r="BG39" s="152"/>
      <c r="BH39" s="73">
        <f>BG$39*$D39</f>
        <v>0</v>
      </c>
      <c r="BI39" s="152"/>
      <c r="BJ39" s="73">
        <f>BI$39*$D39</f>
        <v>0</v>
      </c>
      <c r="BK39" s="152"/>
      <c r="BL39" s="73">
        <f>BK$39*$D39</f>
        <v>0</v>
      </c>
      <c r="BM39" s="182">
        <f t="shared" si="0"/>
        <v>0</v>
      </c>
      <c r="BN39" s="73">
        <f t="shared" si="1"/>
        <v>0</v>
      </c>
    </row>
    <row r="40" spans="1:66" x14ac:dyDescent="0.2">
      <c r="A40" s="198"/>
      <c r="B40" s="198"/>
      <c r="C40" s="191"/>
      <c r="D40" s="160"/>
      <c r="E40" s="151"/>
      <c r="F40" s="73">
        <f>E$40*$D40</f>
        <v>0</v>
      </c>
      <c r="G40" s="151"/>
      <c r="H40" s="73">
        <f>G$40*$D40</f>
        <v>0</v>
      </c>
      <c r="I40" s="151"/>
      <c r="J40" s="73">
        <f>I$40*$D40</f>
        <v>0</v>
      </c>
      <c r="K40" s="151"/>
      <c r="L40" s="73">
        <f>K$40*$D40</f>
        <v>0</v>
      </c>
      <c r="M40" s="151"/>
      <c r="N40" s="73">
        <f>M$40*$D40</f>
        <v>0</v>
      </c>
      <c r="O40" s="151"/>
      <c r="P40" s="73">
        <f>O$40*$D40</f>
        <v>0</v>
      </c>
      <c r="Q40" s="151"/>
      <c r="R40" s="73">
        <f>Q$40*$D40</f>
        <v>0</v>
      </c>
      <c r="S40" s="151"/>
      <c r="T40" s="73">
        <f>S$40*$D40</f>
        <v>0</v>
      </c>
      <c r="U40" s="151"/>
      <c r="V40" s="73">
        <f>U$40*$D40</f>
        <v>0</v>
      </c>
      <c r="W40" s="151"/>
      <c r="X40" s="73">
        <f>W$40*$D40</f>
        <v>0</v>
      </c>
      <c r="Y40" s="151"/>
      <c r="Z40" s="73">
        <f>Y$40*$D40</f>
        <v>0</v>
      </c>
      <c r="AA40" s="151"/>
      <c r="AB40" s="73">
        <f>AA$40*$D40</f>
        <v>0</v>
      </c>
      <c r="AC40" s="151"/>
      <c r="AD40" s="73">
        <f>AC$40*$D40</f>
        <v>0</v>
      </c>
      <c r="AE40" s="151"/>
      <c r="AF40" s="73">
        <f>AE$40*$D40</f>
        <v>0</v>
      </c>
      <c r="AG40" s="152"/>
      <c r="AH40" s="73">
        <f>AG$40*$D40</f>
        <v>0</v>
      </c>
      <c r="AI40" s="152"/>
      <c r="AJ40" s="73">
        <f>AI$40*$D40</f>
        <v>0</v>
      </c>
      <c r="AK40" s="152"/>
      <c r="AL40" s="73">
        <f>AK$40*$D40</f>
        <v>0</v>
      </c>
      <c r="AM40" s="152"/>
      <c r="AN40" s="73">
        <f>AM$40*$D40</f>
        <v>0</v>
      </c>
      <c r="AO40" s="152"/>
      <c r="AP40" s="73">
        <f>AO$40*$D40</f>
        <v>0</v>
      </c>
      <c r="AQ40" s="152"/>
      <c r="AR40" s="73">
        <f>AQ$40*$D40</f>
        <v>0</v>
      </c>
      <c r="AS40" s="152"/>
      <c r="AT40" s="73">
        <f>AS$40*$D40</f>
        <v>0</v>
      </c>
      <c r="AU40" s="152"/>
      <c r="AV40" s="73">
        <f>AU$40*$D40</f>
        <v>0</v>
      </c>
      <c r="AW40" s="152"/>
      <c r="AX40" s="73">
        <f>AW$40*$D40</f>
        <v>0</v>
      </c>
      <c r="AY40" s="152"/>
      <c r="AZ40" s="73">
        <f>AY$40*$D40</f>
        <v>0</v>
      </c>
      <c r="BA40" s="152"/>
      <c r="BB40" s="73">
        <f>BA$40*$D40</f>
        <v>0</v>
      </c>
      <c r="BC40" s="152"/>
      <c r="BD40" s="73">
        <f>BC$40*$D40</f>
        <v>0</v>
      </c>
      <c r="BE40" s="152"/>
      <c r="BF40" s="73">
        <f>BE$40*$D40</f>
        <v>0</v>
      </c>
      <c r="BG40" s="152"/>
      <c r="BH40" s="73">
        <f>BG$40*$D40</f>
        <v>0</v>
      </c>
      <c r="BI40" s="152"/>
      <c r="BJ40" s="73">
        <f>BI$40*$D40</f>
        <v>0</v>
      </c>
      <c r="BK40" s="152"/>
      <c r="BL40" s="73">
        <f>BK$40*$D40</f>
        <v>0</v>
      </c>
      <c r="BM40" s="182">
        <f>SUM(K40,M40,O40,Q40,S40,U40,W40,Y40+AA40+AC40+AE40+AG40+AI40+AK40+E40+G40+I40+AM40+AO40+AQ40+AS40+AU40+AW40+AY40+BA40+BC40+BE40+BG40+BI40+BK40)</f>
        <v>0</v>
      </c>
      <c r="BN40" s="73">
        <f t="shared" si="1"/>
        <v>0</v>
      </c>
    </row>
    <row r="41" spans="1:66" x14ac:dyDescent="0.2">
      <c r="A41" s="198"/>
      <c r="B41" s="198"/>
      <c r="C41" s="191"/>
      <c r="D41" s="160"/>
      <c r="E41" s="151"/>
      <c r="F41" s="73">
        <f>E$41*$D41</f>
        <v>0</v>
      </c>
      <c r="G41" s="151"/>
      <c r="H41" s="73">
        <f>G$41*$D41</f>
        <v>0</v>
      </c>
      <c r="I41" s="151"/>
      <c r="J41" s="73">
        <f>I$41*$D41</f>
        <v>0</v>
      </c>
      <c r="K41" s="151"/>
      <c r="L41" s="73">
        <f>K$41*$D41</f>
        <v>0</v>
      </c>
      <c r="M41" s="151"/>
      <c r="N41" s="73">
        <f>M$41*$D41</f>
        <v>0</v>
      </c>
      <c r="O41" s="151"/>
      <c r="P41" s="73">
        <f>O$41*$D41</f>
        <v>0</v>
      </c>
      <c r="Q41" s="151"/>
      <c r="R41" s="73">
        <f>Q$41*$D41</f>
        <v>0</v>
      </c>
      <c r="S41" s="151"/>
      <c r="T41" s="73">
        <f>S$41*$D41</f>
        <v>0</v>
      </c>
      <c r="U41" s="151"/>
      <c r="V41" s="73">
        <f>U$41*$D41</f>
        <v>0</v>
      </c>
      <c r="W41" s="151"/>
      <c r="X41" s="73">
        <f>W$41*$D41</f>
        <v>0</v>
      </c>
      <c r="Y41" s="151"/>
      <c r="Z41" s="73">
        <f>Y$41*$D41</f>
        <v>0</v>
      </c>
      <c r="AA41" s="151"/>
      <c r="AB41" s="73">
        <f>AA$41*$D41</f>
        <v>0</v>
      </c>
      <c r="AC41" s="151"/>
      <c r="AD41" s="73">
        <f>AC$41*$D41</f>
        <v>0</v>
      </c>
      <c r="AE41" s="151"/>
      <c r="AF41" s="73">
        <f>AE$41*$D41</f>
        <v>0</v>
      </c>
      <c r="AG41" s="152"/>
      <c r="AH41" s="73">
        <f>AG$41*$D41</f>
        <v>0</v>
      </c>
      <c r="AI41" s="152"/>
      <c r="AJ41" s="73">
        <f>AI$41*$D41</f>
        <v>0</v>
      </c>
      <c r="AK41" s="152"/>
      <c r="AL41" s="73">
        <f>AK$41*$D41</f>
        <v>0</v>
      </c>
      <c r="AM41" s="152"/>
      <c r="AN41" s="73">
        <f>AM$41*$D41</f>
        <v>0</v>
      </c>
      <c r="AO41" s="152"/>
      <c r="AP41" s="73">
        <f>AO$41*$D41</f>
        <v>0</v>
      </c>
      <c r="AQ41" s="152"/>
      <c r="AR41" s="73">
        <f>AQ$41*$D41</f>
        <v>0</v>
      </c>
      <c r="AS41" s="152"/>
      <c r="AT41" s="73">
        <f>AS$41*$D41</f>
        <v>0</v>
      </c>
      <c r="AU41" s="152"/>
      <c r="AV41" s="73">
        <f>AU$41*$D41</f>
        <v>0</v>
      </c>
      <c r="AW41" s="152"/>
      <c r="AX41" s="73">
        <f>AW$41*$D41</f>
        <v>0</v>
      </c>
      <c r="AY41" s="152"/>
      <c r="AZ41" s="73">
        <f>AY$41*$D41</f>
        <v>0</v>
      </c>
      <c r="BA41" s="152"/>
      <c r="BB41" s="73">
        <f>BA$41*$D41</f>
        <v>0</v>
      </c>
      <c r="BC41" s="152"/>
      <c r="BD41" s="73">
        <f>BC$41*$D41</f>
        <v>0</v>
      </c>
      <c r="BE41" s="152"/>
      <c r="BF41" s="73">
        <f>BE$41*$D41</f>
        <v>0</v>
      </c>
      <c r="BG41" s="152"/>
      <c r="BH41" s="73">
        <f>BG$41*$D41</f>
        <v>0</v>
      </c>
      <c r="BI41" s="152"/>
      <c r="BJ41" s="73">
        <f>BI$41*$D41</f>
        <v>0</v>
      </c>
      <c r="BK41" s="152"/>
      <c r="BL41" s="73">
        <f>BK$41*$D41</f>
        <v>0</v>
      </c>
      <c r="BM41" s="182">
        <f t="shared" si="0"/>
        <v>0</v>
      </c>
      <c r="BN41" s="73">
        <f t="shared" si="1"/>
        <v>0</v>
      </c>
    </row>
    <row r="42" spans="1:66" x14ac:dyDescent="0.2">
      <c r="A42" s="198"/>
      <c r="B42" s="198"/>
      <c r="C42" s="191"/>
      <c r="D42" s="160"/>
      <c r="E42" s="151"/>
      <c r="F42" s="73">
        <f>E$42*$D42</f>
        <v>0</v>
      </c>
      <c r="G42" s="151"/>
      <c r="H42" s="73">
        <f>G$42*$D42</f>
        <v>0</v>
      </c>
      <c r="I42" s="151"/>
      <c r="J42" s="73">
        <f>I$42*$D42</f>
        <v>0</v>
      </c>
      <c r="K42" s="151"/>
      <c r="L42" s="73">
        <f>K$42*$D42</f>
        <v>0</v>
      </c>
      <c r="M42" s="151"/>
      <c r="N42" s="73">
        <f>M$42*$D42</f>
        <v>0</v>
      </c>
      <c r="O42" s="151"/>
      <c r="P42" s="73">
        <f>O$42*$D42</f>
        <v>0</v>
      </c>
      <c r="Q42" s="151"/>
      <c r="R42" s="73">
        <f>Q$42*$D42</f>
        <v>0</v>
      </c>
      <c r="S42" s="151"/>
      <c r="T42" s="73">
        <f>S$42*$D42</f>
        <v>0</v>
      </c>
      <c r="U42" s="151"/>
      <c r="V42" s="73">
        <f>U$42*$D42</f>
        <v>0</v>
      </c>
      <c r="W42" s="151"/>
      <c r="X42" s="73">
        <f>W$42*$D42</f>
        <v>0</v>
      </c>
      <c r="Y42" s="151"/>
      <c r="Z42" s="73">
        <f>Y$42*$D42</f>
        <v>0</v>
      </c>
      <c r="AA42" s="151"/>
      <c r="AB42" s="73">
        <f>AA$42*$D42</f>
        <v>0</v>
      </c>
      <c r="AC42" s="151"/>
      <c r="AD42" s="73">
        <f>AC$42*$D42</f>
        <v>0</v>
      </c>
      <c r="AE42" s="151"/>
      <c r="AF42" s="73">
        <f>AE$42*$D42</f>
        <v>0</v>
      </c>
      <c r="AG42" s="152"/>
      <c r="AH42" s="73">
        <f>AG$42*$D42</f>
        <v>0</v>
      </c>
      <c r="AI42" s="152"/>
      <c r="AJ42" s="73">
        <f>AI$42*$D42</f>
        <v>0</v>
      </c>
      <c r="AK42" s="152"/>
      <c r="AL42" s="73">
        <f>AK$42*$D42</f>
        <v>0</v>
      </c>
      <c r="AM42" s="152"/>
      <c r="AN42" s="73">
        <f>AM$42*$D42</f>
        <v>0</v>
      </c>
      <c r="AO42" s="152"/>
      <c r="AP42" s="73">
        <f>AO$42*$D42</f>
        <v>0</v>
      </c>
      <c r="AQ42" s="152"/>
      <c r="AR42" s="73">
        <f>AQ$42*$D42</f>
        <v>0</v>
      </c>
      <c r="AS42" s="152"/>
      <c r="AT42" s="73">
        <f>AS$42*$D42</f>
        <v>0</v>
      </c>
      <c r="AU42" s="152"/>
      <c r="AV42" s="73">
        <f>AU$42*$D42</f>
        <v>0</v>
      </c>
      <c r="AW42" s="152"/>
      <c r="AX42" s="73">
        <f>AW$42*$D42</f>
        <v>0</v>
      </c>
      <c r="AY42" s="152"/>
      <c r="AZ42" s="73">
        <f>AY$42*$D42</f>
        <v>0</v>
      </c>
      <c r="BA42" s="152"/>
      <c r="BB42" s="73">
        <f>BA$42*$D42</f>
        <v>0</v>
      </c>
      <c r="BC42" s="152"/>
      <c r="BD42" s="73">
        <f>BC$42*$D42</f>
        <v>0</v>
      </c>
      <c r="BE42" s="152"/>
      <c r="BF42" s="73">
        <f>BE$42*$D42</f>
        <v>0</v>
      </c>
      <c r="BG42" s="152"/>
      <c r="BH42" s="73">
        <f>BG$42*$D42</f>
        <v>0</v>
      </c>
      <c r="BI42" s="152"/>
      <c r="BJ42" s="73">
        <f>BI$42*$D42</f>
        <v>0</v>
      </c>
      <c r="BK42" s="152"/>
      <c r="BL42" s="73">
        <f>BK$42*$D42</f>
        <v>0</v>
      </c>
      <c r="BM42" s="182">
        <f>SUM(K42,M42,O42,Q42,S42,U42,W42,Y42+AA42+AC42+AE42+AG42+AI42+AK42+E42+G42+I42+AM42+AO42+AQ42+AS42+AU42+AW42+AY42+BA42+BC42+BE42+BG42+BI42+BK42)</f>
        <v>0</v>
      </c>
      <c r="BN42" s="73">
        <f t="shared" si="1"/>
        <v>0</v>
      </c>
    </row>
    <row r="43" spans="1:66" x14ac:dyDescent="0.2">
      <c r="C43" s="15" t="s">
        <v>10</v>
      </c>
      <c r="D43" s="73">
        <f>SUM(D13:D42)</f>
        <v>0</v>
      </c>
      <c r="E43" s="18"/>
      <c r="F43" s="73">
        <f>SUM(F13:F42)</f>
        <v>0</v>
      </c>
      <c r="G43" s="8"/>
      <c r="H43" s="73">
        <f>SUM(H13:H42)</f>
        <v>0</v>
      </c>
      <c r="I43" s="18"/>
      <c r="J43" s="73">
        <f>SUM(J13:J42)</f>
        <v>0</v>
      </c>
      <c r="K43" s="8"/>
      <c r="L43" s="73">
        <f>SUM(L13:L42)</f>
        <v>0</v>
      </c>
      <c r="M43" s="18"/>
      <c r="N43" s="73">
        <f>SUM(N13:N42)</f>
        <v>0</v>
      </c>
      <c r="O43" s="8"/>
      <c r="P43" s="73">
        <f>SUM(P13:P42)</f>
        <v>0</v>
      </c>
      <c r="Q43" s="18"/>
      <c r="R43" s="73">
        <f>SUM(R13:R42)</f>
        <v>0</v>
      </c>
      <c r="S43" s="8"/>
      <c r="T43" s="73">
        <f>SUM(T13:T42)</f>
        <v>0</v>
      </c>
      <c r="U43" s="18"/>
      <c r="V43" s="73">
        <f>SUM(V13:V42)</f>
        <v>0</v>
      </c>
      <c r="W43" s="8"/>
      <c r="X43" s="73">
        <f>SUM(X13:X42)</f>
        <v>0</v>
      </c>
      <c r="Y43" s="18"/>
      <c r="Z43" s="73">
        <f>SUM(Z13:Z42)</f>
        <v>0</v>
      </c>
      <c r="AA43" s="8"/>
      <c r="AB43" s="73">
        <f>SUM(AB13:AB42)</f>
        <v>0</v>
      </c>
      <c r="AC43" s="18"/>
      <c r="AD43" s="73">
        <f>SUM(AD13:AD42)</f>
        <v>0</v>
      </c>
      <c r="AE43" s="8"/>
      <c r="AF43" s="73">
        <f>SUM(AF13:AF42)</f>
        <v>0</v>
      </c>
      <c r="AG43" s="63"/>
      <c r="AH43" s="73">
        <f>SUM(AH13:AH42)</f>
        <v>0</v>
      </c>
      <c r="AI43" s="8"/>
      <c r="AJ43" s="73">
        <f>SUM(AJ13:AJ42)</f>
        <v>0</v>
      </c>
      <c r="AK43" s="63"/>
      <c r="AL43" s="73">
        <f>SUM(AL13:AL42)</f>
        <v>0</v>
      </c>
      <c r="AM43" s="63"/>
      <c r="AN43" s="73">
        <f>SUM(AN13:AN42)</f>
        <v>0</v>
      </c>
      <c r="AO43" s="63"/>
      <c r="AP43" s="73">
        <f>SUM(AP13:AP42)</f>
        <v>0</v>
      </c>
      <c r="AQ43" s="63"/>
      <c r="AR43" s="73">
        <f>SUM(AR13:AR42)</f>
        <v>0</v>
      </c>
      <c r="AS43" s="63"/>
      <c r="AT43" s="73">
        <f>SUM(AT13:AT42)</f>
        <v>0</v>
      </c>
      <c r="AU43" s="63"/>
      <c r="AV43" s="73">
        <f>SUM(AV13:AV42)</f>
        <v>0</v>
      </c>
      <c r="AW43" s="63"/>
      <c r="AX43" s="73">
        <f>SUM(AX13:AX42)</f>
        <v>0</v>
      </c>
      <c r="AY43" s="63"/>
      <c r="AZ43" s="73">
        <f>SUM(AZ13:AZ42)</f>
        <v>0</v>
      </c>
      <c r="BA43" s="63"/>
      <c r="BB43" s="73">
        <f>SUM(BB13:BB42)</f>
        <v>0</v>
      </c>
      <c r="BC43" s="63"/>
      <c r="BD43" s="73">
        <f>SUM(BD13:BD42)</f>
        <v>0</v>
      </c>
      <c r="BE43" s="63"/>
      <c r="BF43" s="73">
        <f>SUM(BF13:BF42)</f>
        <v>0</v>
      </c>
      <c r="BG43" s="63"/>
      <c r="BH43" s="73">
        <f>SUM(BH13:BH42)</f>
        <v>0</v>
      </c>
      <c r="BI43" s="63"/>
      <c r="BJ43" s="73">
        <f>SUM(BJ13:BJ42)</f>
        <v>0</v>
      </c>
      <c r="BK43" s="63"/>
      <c r="BL43" s="73">
        <f>SUM(BL13:BL42)</f>
        <v>0</v>
      </c>
      <c r="BM43" s="183"/>
      <c r="BN43" s="73">
        <f>SUM(BN13:BN42)</f>
        <v>0</v>
      </c>
    </row>
    <row r="44" spans="1:66" x14ac:dyDescent="0.2">
      <c r="C44"/>
      <c r="D44" s="4"/>
      <c r="E44" s="6" t="s">
        <v>356</v>
      </c>
      <c r="F44" s="6"/>
      <c r="G44" s="6"/>
      <c r="H44" s="6"/>
      <c r="I44" s="1"/>
      <c r="J44" s="1"/>
      <c r="K44" s="1"/>
      <c r="L44" s="1"/>
    </row>
    <row r="45" spans="1:66" x14ac:dyDescent="0.2">
      <c r="A45" s="153"/>
      <c r="B45" s="153"/>
      <c r="C45" s="153"/>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row>
    <row r="46" spans="1:66" x14ac:dyDescent="0.2">
      <c r="A46" s="12"/>
      <c r="B46" s="12"/>
      <c r="C46" s="5"/>
      <c r="D46" s="6"/>
      <c r="E46" s="318" t="s">
        <v>416</v>
      </c>
      <c r="F46" s="337"/>
      <c r="G46" s="337"/>
      <c r="H46" s="337"/>
      <c r="I46" s="337"/>
      <c r="J46" s="337"/>
      <c r="K46" s="337"/>
      <c r="L46" s="337"/>
      <c r="M46" s="337"/>
      <c r="N46" s="337"/>
      <c r="O46" s="337"/>
      <c r="P46" s="337"/>
      <c r="Q46" s="4"/>
      <c r="R46" s="4"/>
      <c r="S46" s="4"/>
      <c r="T46" s="4"/>
      <c r="U46" s="4"/>
      <c r="V46" s="4"/>
      <c r="W46" s="38"/>
      <c r="X46" s="38"/>
    </row>
    <row r="47" spans="1:66" x14ac:dyDescent="0.2">
      <c r="A47" s="5"/>
      <c r="B47" s="5"/>
      <c r="C47" s="5"/>
      <c r="D47" s="5"/>
      <c r="E47" s="336" t="s">
        <v>0</v>
      </c>
      <c r="F47" s="294"/>
      <c r="G47" s="290" t="s">
        <v>1</v>
      </c>
      <c r="H47" s="294"/>
      <c r="I47" s="290" t="s">
        <v>2</v>
      </c>
      <c r="J47" s="294"/>
      <c r="K47" s="290" t="s">
        <v>3</v>
      </c>
      <c r="L47" s="294"/>
      <c r="M47" s="290" t="s">
        <v>383</v>
      </c>
      <c r="N47" s="294"/>
      <c r="O47" s="290" t="s">
        <v>384</v>
      </c>
      <c r="P47" s="294"/>
      <c r="Q47" s="290" t="s">
        <v>430</v>
      </c>
      <c r="R47" s="294"/>
      <c r="S47" s="290" t="s">
        <v>431</v>
      </c>
      <c r="T47" s="294"/>
      <c r="U47" s="336" t="s">
        <v>437</v>
      </c>
      <c r="V47" s="294"/>
      <c r="W47" s="290" t="s">
        <v>438</v>
      </c>
      <c r="X47" s="294"/>
      <c r="Y47" s="290" t="s">
        <v>439</v>
      </c>
      <c r="Z47" s="294"/>
      <c r="AA47" s="290" t="s">
        <v>440</v>
      </c>
      <c r="AB47" s="294"/>
      <c r="AC47" s="290" t="s">
        <v>441</v>
      </c>
      <c r="AD47" s="294"/>
      <c r="AE47" s="290" t="s">
        <v>442</v>
      </c>
      <c r="AF47" s="294"/>
      <c r="AG47" s="290" t="s">
        <v>443</v>
      </c>
      <c r="AH47" s="294"/>
      <c r="AI47" s="290" t="s">
        <v>444</v>
      </c>
      <c r="AJ47" s="294"/>
      <c r="AK47" s="290" t="s">
        <v>445</v>
      </c>
      <c r="AL47" s="294"/>
      <c r="AM47" s="290" t="s">
        <v>537</v>
      </c>
      <c r="AN47" s="294"/>
      <c r="AO47" s="290" t="s">
        <v>538</v>
      </c>
      <c r="AP47" s="294"/>
      <c r="AQ47" s="290" t="s">
        <v>539</v>
      </c>
      <c r="AR47" s="294"/>
      <c r="AS47" s="290" t="s">
        <v>540</v>
      </c>
      <c r="AT47" s="294"/>
      <c r="AU47" s="290" t="s">
        <v>541</v>
      </c>
      <c r="AV47" s="294"/>
      <c r="AW47" s="290" t="s">
        <v>542</v>
      </c>
      <c r="AX47" s="294"/>
      <c r="AY47" s="290" t="s">
        <v>543</v>
      </c>
      <c r="AZ47" s="294"/>
      <c r="BA47" s="290" t="s">
        <v>544</v>
      </c>
      <c r="BB47" s="294"/>
      <c r="BC47" s="290" t="s">
        <v>545</v>
      </c>
      <c r="BD47" s="294"/>
      <c r="BE47" s="290" t="s">
        <v>546</v>
      </c>
      <c r="BF47" s="294"/>
      <c r="BG47" s="290" t="s">
        <v>547</v>
      </c>
      <c r="BH47" s="294"/>
      <c r="BI47" s="290" t="s">
        <v>548</v>
      </c>
      <c r="BJ47" s="294"/>
      <c r="BK47" s="290" t="s">
        <v>549</v>
      </c>
      <c r="BL47" s="294"/>
      <c r="BM47" s="290" t="s">
        <v>387</v>
      </c>
      <c r="BN47" s="294"/>
    </row>
    <row r="48" spans="1:66" ht="30.75" customHeight="1" x14ac:dyDescent="0.2">
      <c r="A48" s="5"/>
      <c r="B48" s="5"/>
      <c r="C48" s="5"/>
      <c r="D48" s="141"/>
      <c r="E48" s="335">
        <f>'ReOp1-Main Worksheet'!G10</f>
        <v>0</v>
      </c>
      <c r="F48" s="310"/>
      <c r="G48" s="335">
        <f>'ReOp1-Main Worksheet'!I10</f>
        <v>0</v>
      </c>
      <c r="H48" s="310"/>
      <c r="I48" s="335">
        <f>'ReOp1-Main Worksheet'!K10</f>
        <v>0</v>
      </c>
      <c r="J48" s="310"/>
      <c r="K48" s="335">
        <f>'ReOp1-Main Worksheet'!M10</f>
        <v>0</v>
      </c>
      <c r="L48" s="310"/>
      <c r="M48" s="335">
        <f>'ReOp1-Main Worksheet'!O10</f>
        <v>0</v>
      </c>
      <c r="N48" s="310"/>
      <c r="O48" s="335">
        <f>'ReOp1-Main Worksheet'!Q10</f>
        <v>0</v>
      </c>
      <c r="P48" s="310"/>
      <c r="Q48" s="335">
        <f>'ReOp1-Main Worksheet'!S10</f>
        <v>0</v>
      </c>
      <c r="R48" s="310"/>
      <c r="S48" s="335">
        <f>'ReOp1-Main Worksheet'!U10</f>
        <v>0</v>
      </c>
      <c r="T48" s="310"/>
      <c r="U48" s="335">
        <f>'ReOp1-Main Worksheet'!W10</f>
        <v>0</v>
      </c>
      <c r="V48" s="310"/>
      <c r="W48" s="335">
        <f>'ReOp1-Main Worksheet'!Y10</f>
        <v>0</v>
      </c>
      <c r="X48" s="310"/>
      <c r="Y48" s="335">
        <f>'ReOp1-Main Worksheet'!AA10</f>
        <v>0</v>
      </c>
      <c r="Z48" s="310"/>
      <c r="AA48" s="335">
        <f>'ReOp1-Main Worksheet'!AC10</f>
        <v>0</v>
      </c>
      <c r="AB48" s="310"/>
      <c r="AC48" s="335">
        <f>'ReOp1-Main Worksheet'!AE10</f>
        <v>0</v>
      </c>
      <c r="AD48" s="310"/>
      <c r="AE48" s="335">
        <f>'ReOp1-Main Worksheet'!AG10</f>
        <v>0</v>
      </c>
      <c r="AF48" s="310"/>
      <c r="AG48" s="335">
        <f>'ReOp1-Main Worksheet'!AI10</f>
        <v>0</v>
      </c>
      <c r="AH48" s="310"/>
      <c r="AI48" s="335">
        <f>'ReOp1-Main Worksheet'!AK10</f>
        <v>0</v>
      </c>
      <c r="AJ48" s="310"/>
      <c r="AK48" s="335">
        <f>'ReOp1-Main Worksheet'!AM10</f>
        <v>0</v>
      </c>
      <c r="AL48" s="310"/>
      <c r="AM48" s="335">
        <f>'ReOp1-Main Worksheet'!AO10</f>
        <v>0</v>
      </c>
      <c r="AN48" s="310"/>
      <c r="AO48" s="335">
        <f>'ReOp1-Main Worksheet'!AQ10</f>
        <v>0</v>
      </c>
      <c r="AP48" s="310"/>
      <c r="AQ48" s="335">
        <f>'ReOp1-Main Worksheet'!AS10</f>
        <v>0</v>
      </c>
      <c r="AR48" s="310"/>
      <c r="AS48" s="335">
        <f>'ReOp1-Main Worksheet'!AU10</f>
        <v>0</v>
      </c>
      <c r="AT48" s="310"/>
      <c r="AU48" s="335">
        <f>'ReOp1-Main Worksheet'!AW10</f>
        <v>0</v>
      </c>
      <c r="AV48" s="310"/>
      <c r="AW48" s="335">
        <f>'ReOp1-Main Worksheet'!AY10</f>
        <v>0</v>
      </c>
      <c r="AX48" s="310"/>
      <c r="AY48" s="335">
        <f>'ReOp1-Main Worksheet'!BA10</f>
        <v>0</v>
      </c>
      <c r="AZ48" s="310"/>
      <c r="BA48" s="335">
        <f>'ReOp1-Main Worksheet'!BC10</f>
        <v>0</v>
      </c>
      <c r="BB48" s="310"/>
      <c r="BC48" s="335">
        <f>'ReOp1-Main Worksheet'!BE10</f>
        <v>0</v>
      </c>
      <c r="BD48" s="310"/>
      <c r="BE48" s="335">
        <f>'ReOp1-Main Worksheet'!BG10</f>
        <v>0</v>
      </c>
      <c r="BF48" s="310"/>
      <c r="BG48" s="335">
        <f>'ReOp1-Main Worksheet'!BI10</f>
        <v>0</v>
      </c>
      <c r="BH48" s="310"/>
      <c r="BI48" s="335">
        <f>'ReOp1-Main Worksheet'!BK10</f>
        <v>0</v>
      </c>
      <c r="BJ48" s="310"/>
      <c r="BK48" s="335">
        <f>'ReOp1-Main Worksheet'!BM10</f>
        <v>0</v>
      </c>
      <c r="BL48" s="310"/>
      <c r="BM48" s="313"/>
      <c r="BN48" s="314"/>
    </row>
    <row r="49" spans="1:66" ht="25.5" x14ac:dyDescent="0.2">
      <c r="A49" s="5" t="s">
        <v>553</v>
      </c>
      <c r="B49" s="16" t="s">
        <v>493</v>
      </c>
      <c r="C49" s="7" t="s">
        <v>492</v>
      </c>
      <c r="D49" s="142" t="s">
        <v>417</v>
      </c>
      <c r="E49" s="182" t="s">
        <v>11</v>
      </c>
      <c r="F49" s="72" t="s">
        <v>12</v>
      </c>
      <c r="G49" s="182" t="s">
        <v>11</v>
      </c>
      <c r="H49" s="72" t="s">
        <v>12</v>
      </c>
      <c r="I49" s="182" t="s">
        <v>11</v>
      </c>
      <c r="J49" s="72" t="s">
        <v>12</v>
      </c>
      <c r="K49" s="182" t="s">
        <v>11</v>
      </c>
      <c r="L49" s="72" t="s">
        <v>12</v>
      </c>
      <c r="M49" s="182" t="s">
        <v>11</v>
      </c>
      <c r="N49" s="72" t="s">
        <v>12</v>
      </c>
      <c r="O49" s="182" t="s">
        <v>11</v>
      </c>
      <c r="P49" s="72" t="s">
        <v>12</v>
      </c>
      <c r="Q49" s="182" t="s">
        <v>11</v>
      </c>
      <c r="R49" s="72" t="s">
        <v>12</v>
      </c>
      <c r="S49" s="182" t="s">
        <v>11</v>
      </c>
      <c r="T49" s="72" t="s">
        <v>12</v>
      </c>
      <c r="U49" s="182" t="s">
        <v>11</v>
      </c>
      <c r="V49" s="72" t="s">
        <v>12</v>
      </c>
      <c r="W49" s="182" t="s">
        <v>11</v>
      </c>
      <c r="X49" s="72" t="s">
        <v>12</v>
      </c>
      <c r="Y49" s="182" t="s">
        <v>11</v>
      </c>
      <c r="Z49" s="72" t="s">
        <v>12</v>
      </c>
      <c r="AA49" s="182" t="s">
        <v>11</v>
      </c>
      <c r="AB49" s="72" t="s">
        <v>12</v>
      </c>
      <c r="AC49" s="182" t="s">
        <v>11</v>
      </c>
      <c r="AD49" s="72" t="s">
        <v>12</v>
      </c>
      <c r="AE49" s="182" t="s">
        <v>11</v>
      </c>
      <c r="AF49" s="72" t="s">
        <v>12</v>
      </c>
      <c r="AG49" s="182" t="s">
        <v>11</v>
      </c>
      <c r="AH49" s="72" t="s">
        <v>12</v>
      </c>
      <c r="AI49" s="182" t="s">
        <v>11</v>
      </c>
      <c r="AJ49" s="72" t="s">
        <v>12</v>
      </c>
      <c r="AK49" s="182" t="s">
        <v>11</v>
      </c>
      <c r="AL49" s="72" t="s">
        <v>12</v>
      </c>
      <c r="AM49" s="253" t="s">
        <v>11</v>
      </c>
      <c r="AN49" s="253" t="s">
        <v>12</v>
      </c>
      <c r="AO49" s="253" t="s">
        <v>11</v>
      </c>
      <c r="AP49" s="253" t="s">
        <v>12</v>
      </c>
      <c r="AQ49" s="253" t="s">
        <v>11</v>
      </c>
      <c r="AR49" s="253" t="s">
        <v>12</v>
      </c>
      <c r="AS49" s="253" t="s">
        <v>11</v>
      </c>
      <c r="AT49" s="253" t="s">
        <v>12</v>
      </c>
      <c r="AU49" s="253" t="s">
        <v>11</v>
      </c>
      <c r="AV49" s="253" t="s">
        <v>12</v>
      </c>
      <c r="AW49" s="253" t="s">
        <v>11</v>
      </c>
      <c r="AX49" s="253" t="s">
        <v>12</v>
      </c>
      <c r="AY49" s="253" t="s">
        <v>11</v>
      </c>
      <c r="AZ49" s="253" t="s">
        <v>12</v>
      </c>
      <c r="BA49" s="253" t="s">
        <v>11</v>
      </c>
      <c r="BB49" s="253" t="s">
        <v>12</v>
      </c>
      <c r="BC49" s="253" t="s">
        <v>11</v>
      </c>
      <c r="BD49" s="253" t="s">
        <v>12</v>
      </c>
      <c r="BE49" s="253" t="s">
        <v>11</v>
      </c>
      <c r="BF49" s="253" t="s">
        <v>12</v>
      </c>
      <c r="BG49" s="253" t="s">
        <v>11</v>
      </c>
      <c r="BH49" s="253" t="s">
        <v>12</v>
      </c>
      <c r="BI49" s="253" t="s">
        <v>11</v>
      </c>
      <c r="BJ49" s="253" t="s">
        <v>12</v>
      </c>
      <c r="BK49" s="253" t="s">
        <v>11</v>
      </c>
      <c r="BL49" s="253" t="s">
        <v>12</v>
      </c>
      <c r="BM49" s="182" t="s">
        <v>11</v>
      </c>
      <c r="BN49" s="72" t="s">
        <v>12</v>
      </c>
    </row>
    <row r="50" spans="1:66" x14ac:dyDescent="0.2">
      <c r="A50" s="198"/>
      <c r="B50" s="198"/>
      <c r="C50" s="194"/>
      <c r="D50" s="160"/>
      <c r="E50" s="151"/>
      <c r="F50" s="183">
        <f>$E50*$D50</f>
        <v>0</v>
      </c>
      <c r="G50" s="151"/>
      <c r="H50" s="183">
        <f>$G50*$D50</f>
        <v>0</v>
      </c>
      <c r="I50" s="155"/>
      <c r="J50" s="183">
        <f>$I50*$D50</f>
        <v>0</v>
      </c>
      <c r="K50" s="155"/>
      <c r="L50" s="183">
        <f>$K50*$D50</f>
        <v>0</v>
      </c>
      <c r="M50" s="155"/>
      <c r="N50" s="183">
        <f>$M50*$D50</f>
        <v>0</v>
      </c>
      <c r="O50" s="155"/>
      <c r="P50" s="183">
        <f>$O50*$D50</f>
        <v>0</v>
      </c>
      <c r="Q50" s="155"/>
      <c r="R50" s="183">
        <f>$Q59*$D50</f>
        <v>0</v>
      </c>
      <c r="S50" s="155"/>
      <c r="T50" s="183">
        <f>$S50*$D50</f>
        <v>0</v>
      </c>
      <c r="U50" s="151"/>
      <c r="V50" s="183">
        <f>$U50*$D50</f>
        <v>0</v>
      </c>
      <c r="W50" s="151"/>
      <c r="X50" s="183">
        <f>$W50*$D50</f>
        <v>0</v>
      </c>
      <c r="Y50" s="155"/>
      <c r="Z50" s="183">
        <f>$Y50*$D50</f>
        <v>0</v>
      </c>
      <c r="AA50" s="155"/>
      <c r="AB50" s="183">
        <f>$AA50*$D50</f>
        <v>0</v>
      </c>
      <c r="AC50" s="155"/>
      <c r="AD50" s="183">
        <f>$AC50*$D50</f>
        <v>0</v>
      </c>
      <c r="AE50" s="155"/>
      <c r="AF50" s="183">
        <f>$AE50*$D50</f>
        <v>0</v>
      </c>
      <c r="AG50" s="152"/>
      <c r="AH50" s="183">
        <f>$AG50*$D50</f>
        <v>0</v>
      </c>
      <c r="AI50" s="152"/>
      <c r="AJ50" s="183">
        <f>$AI50*$D50</f>
        <v>0</v>
      </c>
      <c r="AK50" s="159"/>
      <c r="AL50" s="183">
        <f>$AK50*$D50</f>
        <v>0</v>
      </c>
      <c r="AM50" s="278"/>
      <c r="AN50" s="259">
        <f>$AM50*$D50</f>
        <v>0</v>
      </c>
      <c r="AO50" s="278"/>
      <c r="AP50" s="259">
        <f>$AO50*$D50</f>
        <v>0</v>
      </c>
      <c r="AQ50" s="278"/>
      <c r="AR50" s="259"/>
      <c r="AS50" s="278"/>
      <c r="AT50" s="259"/>
      <c r="AU50" s="260"/>
      <c r="AV50" s="259"/>
      <c r="AW50" s="260"/>
      <c r="AX50" s="259"/>
      <c r="AY50" s="260"/>
      <c r="AZ50" s="259"/>
      <c r="BA50" s="260"/>
      <c r="BB50" s="259"/>
      <c r="BC50" s="260"/>
      <c r="BD50" s="259"/>
      <c r="BE50" s="260"/>
      <c r="BF50" s="259"/>
      <c r="BG50" s="260"/>
      <c r="BH50" s="259"/>
      <c r="BI50" s="260"/>
      <c r="BJ50" s="259"/>
      <c r="BK50" s="260"/>
      <c r="BL50" s="259"/>
      <c r="BM50" s="280">
        <f>SUM(K50,M50,O50,Q50,S50,U50,W50,Y50+AA50+AC50+AE50+AG50+AI50+AK50+E50+G50+I50+AM50+AO50+AQ50+AS50+AU50+AW50+AY50+BA50+BC50+BE50+BG50+BI50+BK50)</f>
        <v>0</v>
      </c>
      <c r="BN50" s="183">
        <f>SUM(L50,N50,P50,R50,T50,V50,X50,Z50+AB50+AD50+AF50+AH50+AJ50+AL50+F50+H50+J50+AN50+AP50+AR50+AT50+AV50+AX50+AZ50+BB50+BD50+BF50+BH50+BJ50+BL50)</f>
        <v>0</v>
      </c>
    </row>
    <row r="51" spans="1:66" x14ac:dyDescent="0.2">
      <c r="A51" s="198"/>
      <c r="B51" s="198"/>
      <c r="C51" s="191"/>
      <c r="D51" s="160"/>
      <c r="E51" s="151"/>
      <c r="F51" s="183">
        <f>$E51*$D51</f>
        <v>0</v>
      </c>
      <c r="G51" s="151"/>
      <c r="H51" s="183">
        <f t="shared" ref="H51:H54" si="2">$G51*$D51</f>
        <v>0</v>
      </c>
      <c r="I51" s="151"/>
      <c r="J51" s="183">
        <f t="shared" ref="J51:J54" si="3">$I51*$D51</f>
        <v>0</v>
      </c>
      <c r="K51" s="151"/>
      <c r="L51" s="183">
        <f t="shared" ref="L51:L54" si="4">$K51*$D51</f>
        <v>0</v>
      </c>
      <c r="M51" s="151"/>
      <c r="N51" s="183">
        <f t="shared" ref="N51:N54" si="5">$M51*$D51</f>
        <v>0</v>
      </c>
      <c r="O51" s="151"/>
      <c r="P51" s="183">
        <f t="shared" ref="P51:P54" si="6">$O51*$D51</f>
        <v>0</v>
      </c>
      <c r="Q51" s="151"/>
      <c r="R51" s="183">
        <f t="shared" ref="R51:R54" si="7">$Q60*$D51</f>
        <v>0</v>
      </c>
      <c r="S51" s="151"/>
      <c r="T51" s="183">
        <f t="shared" ref="T51:T54" si="8">$S51*$D51</f>
        <v>0</v>
      </c>
      <c r="U51" s="151"/>
      <c r="V51" s="183">
        <f t="shared" ref="V51:V54" si="9">$U51*$D51</f>
        <v>0</v>
      </c>
      <c r="W51" s="151"/>
      <c r="X51" s="183">
        <f t="shared" ref="X51:X54" si="10">$W51*$D51</f>
        <v>0</v>
      </c>
      <c r="Y51" s="151"/>
      <c r="Z51" s="183">
        <f t="shared" ref="Z51:Z54" si="11">$Y51*$D51</f>
        <v>0</v>
      </c>
      <c r="AA51" s="151"/>
      <c r="AB51" s="183">
        <f t="shared" ref="AB51:AB54" si="12">$AA51*$D51</f>
        <v>0</v>
      </c>
      <c r="AC51" s="151"/>
      <c r="AD51" s="183">
        <f t="shared" ref="AD51:AD54" si="13">$AC51*$D51</f>
        <v>0</v>
      </c>
      <c r="AE51" s="151"/>
      <c r="AF51" s="183">
        <f t="shared" ref="AF51:AF54" si="14">$AE51*$D51</f>
        <v>0</v>
      </c>
      <c r="AG51" s="152"/>
      <c r="AH51" s="183">
        <f t="shared" ref="AH51:AH54" si="15">$AG51*$D51</f>
        <v>0</v>
      </c>
      <c r="AI51" s="152"/>
      <c r="AJ51" s="183">
        <f t="shared" ref="AJ51:AJ54" si="16">$AI51*$D51</f>
        <v>0</v>
      </c>
      <c r="AK51" s="152"/>
      <c r="AL51" s="183">
        <f t="shared" ref="AL51:AL54" si="17">$AK51*$D51</f>
        <v>0</v>
      </c>
      <c r="AM51" s="278"/>
      <c r="AN51" s="259">
        <f t="shared" ref="AN51:AN54" si="18">$AM51*$D51</f>
        <v>0</v>
      </c>
      <c r="AO51" s="278"/>
      <c r="AP51" s="259">
        <f t="shared" ref="AP51:AP54" si="19">$AO51*$D51</f>
        <v>0</v>
      </c>
      <c r="AQ51" s="278"/>
      <c r="AR51" s="259"/>
      <c r="AS51" s="278"/>
      <c r="AT51" s="259"/>
      <c r="AU51" s="260"/>
      <c r="AV51" s="259"/>
      <c r="AW51" s="260"/>
      <c r="AX51" s="259"/>
      <c r="AY51" s="260"/>
      <c r="AZ51" s="259"/>
      <c r="BA51" s="260"/>
      <c r="BB51" s="259"/>
      <c r="BC51" s="260"/>
      <c r="BD51" s="259"/>
      <c r="BE51" s="260"/>
      <c r="BF51" s="259"/>
      <c r="BG51" s="260"/>
      <c r="BH51" s="259"/>
      <c r="BI51" s="260"/>
      <c r="BJ51" s="259"/>
      <c r="BK51" s="260"/>
      <c r="BL51" s="259"/>
      <c r="BM51" s="280">
        <f t="shared" ref="BM51:BM54" si="20">SUM(K51,M51,O51,Q51,S51,U51,W51,Y51+AA51+AC51+AE51+AG51+AI51+AK51+E51+G51+I51+AM51+AO51+AQ51+AS51+AU51+AW51+AY51+BA51+BC51+BE51+BG51+BI51+BK51)</f>
        <v>0</v>
      </c>
      <c r="BN51" s="183">
        <f t="shared" ref="BN51:BN54" si="21">SUM(L51,N51,P51,R51,T51,V51,X51,Z51+AB51+AD51+AF51+AH51+AJ51+AL51+F51+H51+J51+AN51+AP51+AR51+AT51+AV51+AX51+AZ51+BB51+BD51+BF51+BH51+BJ51+BL51)</f>
        <v>0</v>
      </c>
    </row>
    <row r="52" spans="1:66" x14ac:dyDescent="0.2">
      <c r="A52" s="198"/>
      <c r="B52" s="198"/>
      <c r="C52" s="191"/>
      <c r="D52" s="160"/>
      <c r="E52" s="151"/>
      <c r="F52" s="183">
        <f>$E52*$D52</f>
        <v>0</v>
      </c>
      <c r="G52" s="151"/>
      <c r="H52" s="183">
        <f t="shared" si="2"/>
        <v>0</v>
      </c>
      <c r="I52" s="151"/>
      <c r="J52" s="183">
        <f t="shared" si="3"/>
        <v>0</v>
      </c>
      <c r="K52" s="151"/>
      <c r="L52" s="183">
        <f t="shared" si="4"/>
        <v>0</v>
      </c>
      <c r="M52" s="151"/>
      <c r="N52" s="183">
        <f t="shared" si="5"/>
        <v>0</v>
      </c>
      <c r="O52" s="151"/>
      <c r="P52" s="183">
        <f t="shared" si="6"/>
        <v>0</v>
      </c>
      <c r="Q52" s="151"/>
      <c r="R52" s="183">
        <f t="shared" si="7"/>
        <v>0</v>
      </c>
      <c r="S52" s="151"/>
      <c r="T52" s="183">
        <f t="shared" si="8"/>
        <v>0</v>
      </c>
      <c r="U52" s="151"/>
      <c r="V52" s="183">
        <f t="shared" si="9"/>
        <v>0</v>
      </c>
      <c r="W52" s="151"/>
      <c r="X52" s="183">
        <f t="shared" si="10"/>
        <v>0</v>
      </c>
      <c r="Y52" s="151"/>
      <c r="Z52" s="183">
        <f t="shared" si="11"/>
        <v>0</v>
      </c>
      <c r="AA52" s="151"/>
      <c r="AB52" s="183">
        <f t="shared" si="12"/>
        <v>0</v>
      </c>
      <c r="AC52" s="151"/>
      <c r="AD52" s="183">
        <f t="shared" si="13"/>
        <v>0</v>
      </c>
      <c r="AE52" s="151"/>
      <c r="AF52" s="183">
        <f t="shared" si="14"/>
        <v>0</v>
      </c>
      <c r="AG52" s="152"/>
      <c r="AH52" s="183">
        <f t="shared" si="15"/>
        <v>0</v>
      </c>
      <c r="AI52" s="152"/>
      <c r="AJ52" s="183">
        <f t="shared" si="16"/>
        <v>0</v>
      </c>
      <c r="AK52" s="152"/>
      <c r="AL52" s="183">
        <f t="shared" si="17"/>
        <v>0</v>
      </c>
      <c r="AM52" s="278"/>
      <c r="AN52" s="259">
        <f t="shared" si="18"/>
        <v>0</v>
      </c>
      <c r="AO52" s="278"/>
      <c r="AP52" s="259">
        <f t="shared" si="19"/>
        <v>0</v>
      </c>
      <c r="AQ52" s="278"/>
      <c r="AR52" s="259"/>
      <c r="AS52" s="278"/>
      <c r="AT52" s="259"/>
      <c r="AU52" s="260"/>
      <c r="AV52" s="259"/>
      <c r="AW52" s="260"/>
      <c r="AX52" s="259"/>
      <c r="AY52" s="260"/>
      <c r="AZ52" s="259"/>
      <c r="BA52" s="260"/>
      <c r="BB52" s="259"/>
      <c r="BC52" s="260"/>
      <c r="BD52" s="259"/>
      <c r="BE52" s="260"/>
      <c r="BF52" s="259"/>
      <c r="BG52" s="260"/>
      <c r="BH52" s="259"/>
      <c r="BI52" s="260"/>
      <c r="BJ52" s="259"/>
      <c r="BK52" s="260"/>
      <c r="BL52" s="259"/>
      <c r="BM52" s="280">
        <f t="shared" si="20"/>
        <v>0</v>
      </c>
      <c r="BN52" s="183">
        <f t="shared" si="21"/>
        <v>0</v>
      </c>
    </row>
    <row r="53" spans="1:66" x14ac:dyDescent="0.2">
      <c r="A53" s="198"/>
      <c r="B53" s="198"/>
      <c r="C53" s="191"/>
      <c r="D53" s="160"/>
      <c r="E53" s="151"/>
      <c r="F53" s="183">
        <f t="shared" ref="F53:F54" si="22">$E53*$D53</f>
        <v>0</v>
      </c>
      <c r="G53" s="151"/>
      <c r="H53" s="183">
        <f t="shared" si="2"/>
        <v>0</v>
      </c>
      <c r="I53" s="151"/>
      <c r="J53" s="183">
        <f t="shared" si="3"/>
        <v>0</v>
      </c>
      <c r="K53" s="151"/>
      <c r="L53" s="183">
        <f t="shared" si="4"/>
        <v>0</v>
      </c>
      <c r="M53" s="151"/>
      <c r="N53" s="183">
        <f t="shared" si="5"/>
        <v>0</v>
      </c>
      <c r="O53" s="151"/>
      <c r="P53" s="183">
        <f t="shared" si="6"/>
        <v>0</v>
      </c>
      <c r="Q53" s="151"/>
      <c r="R53" s="183">
        <f t="shared" si="7"/>
        <v>0</v>
      </c>
      <c r="S53" s="151"/>
      <c r="T53" s="183">
        <f t="shared" si="8"/>
        <v>0</v>
      </c>
      <c r="U53" s="151"/>
      <c r="V53" s="183">
        <f t="shared" si="9"/>
        <v>0</v>
      </c>
      <c r="W53" s="151"/>
      <c r="X53" s="183">
        <f t="shared" si="10"/>
        <v>0</v>
      </c>
      <c r="Y53" s="151"/>
      <c r="Z53" s="183">
        <f t="shared" si="11"/>
        <v>0</v>
      </c>
      <c r="AA53" s="151"/>
      <c r="AB53" s="183">
        <f t="shared" si="12"/>
        <v>0</v>
      </c>
      <c r="AC53" s="151"/>
      <c r="AD53" s="183">
        <f t="shared" si="13"/>
        <v>0</v>
      </c>
      <c r="AE53" s="151"/>
      <c r="AF53" s="183">
        <f t="shared" si="14"/>
        <v>0</v>
      </c>
      <c r="AG53" s="152"/>
      <c r="AH53" s="183">
        <f t="shared" si="15"/>
        <v>0</v>
      </c>
      <c r="AI53" s="152"/>
      <c r="AJ53" s="183">
        <f t="shared" si="16"/>
        <v>0</v>
      </c>
      <c r="AK53" s="152"/>
      <c r="AL53" s="183">
        <f t="shared" si="17"/>
        <v>0</v>
      </c>
      <c r="AM53" s="278"/>
      <c r="AN53" s="259">
        <f t="shared" si="18"/>
        <v>0</v>
      </c>
      <c r="AO53" s="278"/>
      <c r="AP53" s="259">
        <f t="shared" si="19"/>
        <v>0</v>
      </c>
      <c r="AQ53" s="278"/>
      <c r="AR53" s="259"/>
      <c r="AS53" s="278"/>
      <c r="AT53" s="259"/>
      <c r="AU53" s="260"/>
      <c r="AV53" s="259"/>
      <c r="AW53" s="260"/>
      <c r="AX53" s="259"/>
      <c r="AY53" s="260"/>
      <c r="AZ53" s="259"/>
      <c r="BA53" s="260"/>
      <c r="BB53" s="259"/>
      <c r="BC53" s="260"/>
      <c r="BD53" s="259"/>
      <c r="BE53" s="260"/>
      <c r="BF53" s="259"/>
      <c r="BG53" s="260"/>
      <c r="BH53" s="259"/>
      <c r="BI53" s="260"/>
      <c r="BJ53" s="259"/>
      <c r="BK53" s="260"/>
      <c r="BL53" s="259"/>
      <c r="BM53" s="280">
        <f t="shared" si="20"/>
        <v>0</v>
      </c>
      <c r="BN53" s="183">
        <f t="shared" si="21"/>
        <v>0</v>
      </c>
    </row>
    <row r="54" spans="1:66" x14ac:dyDescent="0.2">
      <c r="A54" s="198"/>
      <c r="B54" s="198"/>
      <c r="C54" s="191"/>
      <c r="D54" s="160"/>
      <c r="E54" s="151"/>
      <c r="F54" s="183">
        <f t="shared" si="22"/>
        <v>0</v>
      </c>
      <c r="G54" s="151"/>
      <c r="H54" s="183">
        <f t="shared" si="2"/>
        <v>0</v>
      </c>
      <c r="I54" s="151"/>
      <c r="J54" s="183">
        <f t="shared" si="3"/>
        <v>0</v>
      </c>
      <c r="K54" s="151"/>
      <c r="L54" s="183">
        <f t="shared" si="4"/>
        <v>0</v>
      </c>
      <c r="M54" s="151"/>
      <c r="N54" s="183">
        <f t="shared" si="5"/>
        <v>0</v>
      </c>
      <c r="O54" s="151"/>
      <c r="P54" s="183">
        <f t="shared" si="6"/>
        <v>0</v>
      </c>
      <c r="Q54" s="151"/>
      <c r="R54" s="183">
        <f t="shared" si="7"/>
        <v>0</v>
      </c>
      <c r="S54" s="151"/>
      <c r="T54" s="183">
        <f t="shared" si="8"/>
        <v>0</v>
      </c>
      <c r="U54" s="151"/>
      <c r="V54" s="183">
        <f t="shared" si="9"/>
        <v>0</v>
      </c>
      <c r="W54" s="151"/>
      <c r="X54" s="183">
        <f t="shared" si="10"/>
        <v>0</v>
      </c>
      <c r="Y54" s="151"/>
      <c r="Z54" s="183">
        <f t="shared" si="11"/>
        <v>0</v>
      </c>
      <c r="AA54" s="151"/>
      <c r="AB54" s="183">
        <f t="shared" si="12"/>
        <v>0</v>
      </c>
      <c r="AC54" s="151"/>
      <c r="AD54" s="183">
        <f t="shared" si="13"/>
        <v>0</v>
      </c>
      <c r="AE54" s="151"/>
      <c r="AF54" s="183">
        <f t="shared" si="14"/>
        <v>0</v>
      </c>
      <c r="AG54" s="152"/>
      <c r="AH54" s="183">
        <f t="shared" si="15"/>
        <v>0</v>
      </c>
      <c r="AI54" s="152"/>
      <c r="AJ54" s="183">
        <f t="shared" si="16"/>
        <v>0</v>
      </c>
      <c r="AK54" s="152"/>
      <c r="AL54" s="183">
        <f t="shared" si="17"/>
        <v>0</v>
      </c>
      <c r="AM54" s="278"/>
      <c r="AN54" s="259">
        <f t="shared" si="18"/>
        <v>0</v>
      </c>
      <c r="AO54" s="278"/>
      <c r="AP54" s="259">
        <f t="shared" si="19"/>
        <v>0</v>
      </c>
      <c r="AQ54" s="278"/>
      <c r="AR54" s="259"/>
      <c r="AS54" s="278"/>
      <c r="AT54" s="259"/>
      <c r="AU54" s="260"/>
      <c r="AV54" s="259"/>
      <c r="AW54" s="260"/>
      <c r="AX54" s="259"/>
      <c r="AY54" s="260"/>
      <c r="AZ54" s="259"/>
      <c r="BA54" s="260"/>
      <c r="BB54" s="259"/>
      <c r="BC54" s="260"/>
      <c r="BD54" s="259"/>
      <c r="BE54" s="260"/>
      <c r="BF54" s="259"/>
      <c r="BG54" s="260"/>
      <c r="BH54" s="259"/>
      <c r="BI54" s="260"/>
      <c r="BJ54" s="259"/>
      <c r="BK54" s="260"/>
      <c r="BL54" s="259"/>
      <c r="BM54" s="280">
        <f t="shared" si="20"/>
        <v>0</v>
      </c>
      <c r="BN54" s="183">
        <f t="shared" si="21"/>
        <v>0</v>
      </c>
    </row>
    <row r="55" spans="1:66" x14ac:dyDescent="0.2">
      <c r="A55" s="228"/>
      <c r="B55" s="228"/>
      <c r="C55" s="229" t="s">
        <v>17</v>
      </c>
      <c r="D55" s="183">
        <f>SUM(D50:D54)</f>
        <v>0</v>
      </c>
      <c r="E55" s="179"/>
      <c r="F55" s="183">
        <f>SUM(F50:F54)</f>
        <v>0</v>
      </c>
      <c r="G55" s="179"/>
      <c r="H55" s="183">
        <f>SUM(H50:H54)</f>
        <v>0</v>
      </c>
      <c r="I55" s="179"/>
      <c r="J55" s="183">
        <f>SUM(J50:J54)</f>
        <v>0</v>
      </c>
      <c r="K55" s="179"/>
      <c r="L55" s="183">
        <f>SUM(L50:L54)</f>
        <v>0</v>
      </c>
      <c r="M55" s="179"/>
      <c r="N55" s="183">
        <f>SUM(N50:N54)</f>
        <v>0</v>
      </c>
      <c r="O55" s="179"/>
      <c r="P55" s="183">
        <f>SUM(P50:P54)</f>
        <v>0</v>
      </c>
      <c r="Q55" s="179"/>
      <c r="R55" s="183">
        <f>SUM(R50:R54)</f>
        <v>0</v>
      </c>
      <c r="S55" s="179"/>
      <c r="T55" s="183">
        <f>SUM(T50:T54)</f>
        <v>0</v>
      </c>
      <c r="U55" s="179"/>
      <c r="V55" s="183">
        <f>SUM(V50:V54)</f>
        <v>0</v>
      </c>
      <c r="W55" s="179"/>
      <c r="X55" s="183">
        <f>SUM(X50:X54)</f>
        <v>0</v>
      </c>
      <c r="Y55" s="179"/>
      <c r="Z55" s="183">
        <f>SUM(Z50:Z54)</f>
        <v>0</v>
      </c>
      <c r="AA55" s="179"/>
      <c r="AB55" s="183">
        <f>SUM(AB50:AB54)</f>
        <v>0</v>
      </c>
      <c r="AC55" s="179"/>
      <c r="AD55" s="183">
        <f>SUM(AD50:AD54)</f>
        <v>0</v>
      </c>
      <c r="AE55" s="179"/>
      <c r="AF55" s="183">
        <f>SUM(AF50:AF54)</f>
        <v>0</v>
      </c>
      <c r="AG55" s="180"/>
      <c r="AH55" s="183">
        <f>SUM(AH50:AH54)</f>
        <v>0</v>
      </c>
      <c r="AI55" s="180"/>
      <c r="AJ55" s="183">
        <f>SUM(AJ50:AJ54)</f>
        <v>0</v>
      </c>
      <c r="AK55" s="180"/>
      <c r="AL55" s="183">
        <f>SUM(AL50:AL54)</f>
        <v>0</v>
      </c>
      <c r="AM55" s="260"/>
      <c r="AN55" s="259">
        <f>SUM(AN50:AN54)</f>
        <v>0</v>
      </c>
      <c r="AO55" s="260"/>
      <c r="AP55" s="259">
        <f>SUM(AP50:AP54)</f>
        <v>0</v>
      </c>
      <c r="AQ55" s="260"/>
      <c r="AR55" s="259"/>
      <c r="AS55" s="260"/>
      <c r="AT55" s="259"/>
      <c r="AU55" s="260"/>
      <c r="AV55" s="259"/>
      <c r="AW55" s="260"/>
      <c r="AX55" s="259"/>
      <c r="AY55" s="260"/>
      <c r="AZ55" s="259"/>
      <c r="BA55" s="260"/>
      <c r="BB55" s="259"/>
      <c r="BC55" s="260"/>
      <c r="BD55" s="259"/>
      <c r="BE55" s="260"/>
      <c r="BF55" s="259"/>
      <c r="BG55" s="260"/>
      <c r="BH55" s="259"/>
      <c r="BI55" s="260"/>
      <c r="BJ55" s="259"/>
      <c r="BK55" s="260"/>
      <c r="BL55" s="259"/>
      <c r="BM55" s="280"/>
      <c r="BN55" s="183">
        <f>SUM(BN50:BN54)</f>
        <v>0</v>
      </c>
    </row>
    <row r="56" spans="1:66" x14ac:dyDescent="0.2">
      <c r="A56" s="230" t="s">
        <v>554</v>
      </c>
      <c r="B56" s="231"/>
      <c r="C56" s="232"/>
      <c r="D56" s="233"/>
      <c r="E56" s="234"/>
      <c r="F56" s="233"/>
      <c r="G56" s="235"/>
      <c r="H56" s="233"/>
      <c r="I56" s="234"/>
      <c r="J56" s="233"/>
      <c r="K56" s="235"/>
      <c r="L56" s="233"/>
      <c r="M56" s="227"/>
      <c r="N56" s="226"/>
      <c r="O56" s="4"/>
      <c r="P56" s="226"/>
      <c r="Q56" s="227"/>
      <c r="R56" s="226"/>
      <c r="S56" s="4"/>
      <c r="T56" s="226"/>
      <c r="U56" s="227"/>
      <c r="V56" s="226"/>
      <c r="W56" s="4"/>
      <c r="X56" s="226"/>
      <c r="Y56" s="227"/>
      <c r="Z56" s="226"/>
      <c r="AA56" s="4"/>
      <c r="AB56" s="226"/>
      <c r="AC56" s="227"/>
      <c r="AD56" s="226"/>
      <c r="AE56" s="4"/>
      <c r="AF56" s="226"/>
      <c r="AG56" s="227"/>
      <c r="AH56" s="226"/>
      <c r="AI56" s="4"/>
      <c r="AJ56" s="226"/>
      <c r="AK56" s="227"/>
      <c r="AL56" s="226"/>
      <c r="AM56" s="226"/>
      <c r="AN56" s="226"/>
    </row>
    <row r="57" spans="1:66" x14ac:dyDescent="0.2">
      <c r="C57" s="225"/>
      <c r="D57" s="226"/>
      <c r="E57" s="227"/>
      <c r="F57" s="226"/>
      <c r="G57" s="4"/>
      <c r="H57" s="226"/>
      <c r="I57" s="227"/>
      <c r="J57" s="226"/>
      <c r="K57" s="4"/>
      <c r="L57" s="226"/>
      <c r="M57" s="227"/>
      <c r="N57" s="226"/>
      <c r="O57" s="4"/>
      <c r="P57" s="226"/>
      <c r="Q57" s="227"/>
      <c r="R57" s="226"/>
      <c r="S57" s="4"/>
      <c r="T57" s="226"/>
      <c r="U57" s="227"/>
      <c r="V57" s="226"/>
      <c r="W57" s="4"/>
      <c r="X57" s="226"/>
      <c r="Y57" s="227"/>
      <c r="Z57" s="226"/>
      <c r="AA57" s="4"/>
      <c r="AB57" s="226"/>
      <c r="AC57" s="227"/>
      <c r="AD57" s="226"/>
      <c r="AE57" s="4"/>
      <c r="AF57" s="226"/>
      <c r="AG57" s="227"/>
      <c r="AH57" s="226"/>
      <c r="AI57" s="4"/>
      <c r="AJ57" s="226"/>
      <c r="AK57" s="227"/>
      <c r="AL57" s="226"/>
      <c r="AM57" s="226"/>
      <c r="AN57" s="226"/>
    </row>
    <row r="58" spans="1:66" x14ac:dyDescent="0.2">
      <c r="A58" s="175"/>
    </row>
    <row r="59" spans="1:66" x14ac:dyDescent="0.2">
      <c r="A59" s="236" t="s">
        <v>555</v>
      </c>
      <c r="B59" s="237"/>
      <c r="C59" s="237"/>
      <c r="D59" s="238"/>
      <c r="E59" s="238"/>
      <c r="F59" s="238"/>
      <c r="G59" s="238"/>
      <c r="H59" s="238"/>
      <c r="I59" s="238"/>
      <c r="J59" s="238"/>
      <c r="K59" s="238"/>
      <c r="L59" s="238"/>
      <c r="M59" s="238"/>
      <c r="N59" s="238"/>
      <c r="O59" s="238"/>
      <c r="P59" s="238"/>
      <c r="Q59" s="239"/>
    </row>
    <row r="60" spans="1:66" x14ac:dyDescent="0.2">
      <c r="A60" s="240" t="s">
        <v>556</v>
      </c>
      <c r="Q60" s="241"/>
    </row>
    <row r="61" spans="1:66" x14ac:dyDescent="0.2">
      <c r="A61" s="242"/>
      <c r="B61" s="243"/>
      <c r="C61" s="243"/>
      <c r="D61" s="38"/>
      <c r="E61" s="38"/>
      <c r="F61" s="38"/>
      <c r="G61" s="38"/>
      <c r="H61" s="38"/>
      <c r="I61" s="38"/>
      <c r="J61" s="38"/>
      <c r="K61" s="38"/>
      <c r="L61" s="38"/>
      <c r="M61" s="38"/>
      <c r="N61" s="38"/>
      <c r="O61" s="38"/>
      <c r="P61" s="38"/>
      <c r="Q61" s="244"/>
      <c r="R61" s="38"/>
      <c r="S61" s="38"/>
    </row>
    <row r="62" spans="1:66" ht="25.5" customHeight="1" x14ac:dyDescent="0.2">
      <c r="A62" s="245" t="s">
        <v>557</v>
      </c>
      <c r="B62" s="246" t="s">
        <v>558</v>
      </c>
      <c r="C62" s="246" t="s">
        <v>559</v>
      </c>
      <c r="D62" s="331" t="s">
        <v>560</v>
      </c>
      <c r="E62" s="332"/>
      <c r="F62" s="331" t="s">
        <v>560</v>
      </c>
      <c r="G62" s="332"/>
      <c r="H62" s="331" t="s">
        <v>560</v>
      </c>
      <c r="I62" s="332"/>
      <c r="J62" s="331" t="s">
        <v>560</v>
      </c>
      <c r="K62" s="332"/>
      <c r="L62" s="331" t="s">
        <v>560</v>
      </c>
      <c r="M62" s="332"/>
      <c r="N62" s="331" t="s">
        <v>560</v>
      </c>
      <c r="O62" s="332"/>
      <c r="P62" s="331" t="s">
        <v>560</v>
      </c>
      <c r="Q62" s="332"/>
      <c r="R62" s="331" t="s">
        <v>560</v>
      </c>
      <c r="S62" s="332"/>
      <c r="T62" s="331" t="s">
        <v>560</v>
      </c>
      <c r="U62" s="332"/>
      <c r="V62" s="331" t="s">
        <v>560</v>
      </c>
      <c r="W62" s="332"/>
      <c r="X62" s="331" t="s">
        <v>560</v>
      </c>
      <c r="Y62" s="332"/>
      <c r="Z62" s="331" t="s">
        <v>560</v>
      </c>
      <c r="AA62" s="332"/>
      <c r="AB62" s="331" t="s">
        <v>560</v>
      </c>
      <c r="AC62" s="332"/>
      <c r="AD62" s="144"/>
      <c r="AE62" s="144"/>
      <c r="AF62" s="144"/>
    </row>
    <row r="63" spans="1:66" ht="39.75" customHeight="1" x14ac:dyDescent="0.2">
      <c r="A63" s="247"/>
      <c r="B63" s="248"/>
      <c r="C63" s="249"/>
      <c r="D63" s="333"/>
      <c r="E63" s="334"/>
      <c r="F63" s="333"/>
      <c r="G63" s="334"/>
      <c r="H63" s="333"/>
      <c r="I63" s="334"/>
      <c r="J63" s="333"/>
      <c r="K63" s="334"/>
      <c r="L63" s="333"/>
      <c r="M63" s="334"/>
      <c r="N63" s="333"/>
      <c r="O63" s="334"/>
      <c r="P63" s="333"/>
      <c r="Q63" s="334"/>
      <c r="R63" s="333"/>
      <c r="S63" s="334"/>
      <c r="T63" s="333"/>
      <c r="U63" s="334"/>
      <c r="V63" s="333"/>
      <c r="W63" s="334"/>
      <c r="X63" s="333"/>
      <c r="Y63" s="334"/>
      <c r="Z63" s="333"/>
      <c r="AA63" s="334"/>
      <c r="AB63" s="333"/>
      <c r="AC63" s="334"/>
      <c r="AD63" s="144"/>
      <c r="AE63" s="144"/>
      <c r="AF63" s="144"/>
    </row>
    <row r="64" spans="1:66" ht="14.25" customHeight="1" x14ac:dyDescent="0.2">
      <c r="A64" s="247"/>
      <c r="B64" s="250"/>
      <c r="C64" s="249"/>
      <c r="D64" s="326"/>
      <c r="E64" s="327"/>
      <c r="F64" s="326"/>
      <c r="G64" s="327"/>
      <c r="H64" s="326"/>
      <c r="I64" s="327"/>
      <c r="J64" s="326"/>
      <c r="K64" s="327"/>
      <c r="L64" s="326"/>
      <c r="M64" s="327"/>
      <c r="N64" s="326"/>
      <c r="O64" s="327"/>
      <c r="P64" s="326"/>
      <c r="Q64" s="327"/>
      <c r="R64" s="326"/>
      <c r="S64" s="327"/>
      <c r="T64" s="326"/>
      <c r="U64" s="327"/>
      <c r="V64" s="326"/>
      <c r="W64" s="327"/>
      <c r="X64" s="326"/>
      <c r="Y64" s="327"/>
      <c r="Z64" s="326"/>
      <c r="AA64" s="327"/>
      <c r="AB64" s="326"/>
      <c r="AC64" s="327"/>
      <c r="AD64" s="144"/>
      <c r="AE64" s="144"/>
      <c r="AF64" s="144"/>
    </row>
    <row r="65" spans="1:32" x14ac:dyDescent="0.2">
      <c r="A65" s="247"/>
      <c r="B65" s="250"/>
      <c r="C65" s="250"/>
      <c r="D65" s="326"/>
      <c r="E65" s="327"/>
      <c r="F65" s="326"/>
      <c r="G65" s="327"/>
      <c r="H65" s="326"/>
      <c r="I65" s="327"/>
      <c r="J65" s="326"/>
      <c r="K65" s="327"/>
      <c r="L65" s="326"/>
      <c r="M65" s="327"/>
      <c r="N65" s="326"/>
      <c r="O65" s="327"/>
      <c r="P65" s="326"/>
      <c r="Q65" s="327"/>
      <c r="R65" s="326"/>
      <c r="S65" s="327"/>
      <c r="T65" s="326"/>
      <c r="U65" s="327"/>
      <c r="V65" s="326"/>
      <c r="W65" s="327"/>
      <c r="X65" s="326"/>
      <c r="Y65" s="327"/>
      <c r="Z65" s="326"/>
      <c r="AA65" s="327"/>
      <c r="AB65" s="326"/>
      <c r="AC65" s="327"/>
      <c r="AD65" s="144"/>
      <c r="AE65" s="144"/>
      <c r="AF65" s="144"/>
    </row>
    <row r="66" spans="1:32" x14ac:dyDescent="0.2">
      <c r="A66" s="247"/>
      <c r="B66" s="250"/>
      <c r="C66" s="250"/>
      <c r="D66" s="326"/>
      <c r="E66" s="327"/>
      <c r="F66" s="326"/>
      <c r="G66" s="327"/>
      <c r="H66" s="326"/>
      <c r="I66" s="327"/>
      <c r="J66" s="326"/>
      <c r="K66" s="327"/>
      <c r="L66" s="326"/>
      <c r="M66" s="327"/>
      <c r="N66" s="326"/>
      <c r="O66" s="327"/>
      <c r="P66" s="326"/>
      <c r="Q66" s="327"/>
      <c r="R66" s="326"/>
      <c r="S66" s="327"/>
      <c r="T66" s="326"/>
      <c r="U66" s="327"/>
      <c r="V66" s="326"/>
      <c r="W66" s="327"/>
      <c r="X66" s="326"/>
      <c r="Y66" s="327"/>
      <c r="Z66" s="326"/>
      <c r="AA66" s="327"/>
      <c r="AB66" s="326"/>
      <c r="AC66" s="327"/>
      <c r="AD66" s="144"/>
      <c r="AE66" s="144"/>
      <c r="AF66" s="144"/>
    </row>
    <row r="67" spans="1:32" x14ac:dyDescent="0.2">
      <c r="A67" s="247"/>
      <c r="B67" s="250"/>
      <c r="C67" s="250"/>
      <c r="D67" s="326"/>
      <c r="E67" s="327"/>
      <c r="F67" s="326"/>
      <c r="G67" s="327"/>
      <c r="H67" s="326"/>
      <c r="I67" s="327"/>
      <c r="J67" s="326"/>
      <c r="K67" s="327"/>
      <c r="L67" s="326"/>
      <c r="M67" s="327"/>
      <c r="N67" s="326"/>
      <c r="O67" s="327"/>
      <c r="P67" s="326"/>
      <c r="Q67" s="327"/>
      <c r="R67" s="326"/>
      <c r="S67" s="327"/>
      <c r="T67" s="326"/>
      <c r="U67" s="327"/>
      <c r="V67" s="326"/>
      <c r="W67" s="327"/>
      <c r="X67" s="326"/>
      <c r="Y67" s="327"/>
      <c r="Z67" s="326"/>
      <c r="AA67" s="327"/>
      <c r="AB67" s="326"/>
      <c r="AC67" s="327"/>
      <c r="AD67" s="144"/>
      <c r="AE67" s="144"/>
      <c r="AF67" s="144"/>
    </row>
    <row r="68" spans="1:32" x14ac:dyDescent="0.2">
      <c r="A68" s="247"/>
      <c r="B68" s="250"/>
      <c r="C68" s="250"/>
      <c r="D68" s="326"/>
      <c r="E68" s="327"/>
      <c r="F68" s="326"/>
      <c r="G68" s="327"/>
      <c r="H68" s="326"/>
      <c r="I68" s="327"/>
      <c r="J68" s="326"/>
      <c r="K68" s="327"/>
      <c r="L68" s="326"/>
      <c r="M68" s="327"/>
      <c r="N68" s="326"/>
      <c r="O68" s="327"/>
      <c r="P68" s="326"/>
      <c r="Q68" s="327"/>
      <c r="R68" s="326"/>
      <c r="S68" s="327"/>
      <c r="T68" s="326"/>
      <c r="U68" s="327"/>
      <c r="V68" s="326"/>
      <c r="W68" s="327"/>
      <c r="X68" s="326"/>
      <c r="Y68" s="327"/>
      <c r="Z68" s="326"/>
      <c r="AA68" s="327"/>
      <c r="AB68" s="326"/>
      <c r="AC68" s="327"/>
      <c r="AD68" s="144"/>
      <c r="AE68" s="144"/>
      <c r="AF68" s="144"/>
    </row>
    <row r="69" spans="1:32" x14ac:dyDescent="0.2">
      <c r="A69" s="247"/>
      <c r="B69" s="250"/>
      <c r="C69" s="250"/>
      <c r="D69" s="326"/>
      <c r="E69" s="327"/>
      <c r="F69" s="326"/>
      <c r="G69" s="327"/>
      <c r="H69" s="326"/>
      <c r="I69" s="327"/>
      <c r="J69" s="326"/>
      <c r="K69" s="327"/>
      <c r="L69" s="326"/>
      <c r="M69" s="327"/>
      <c r="N69" s="326"/>
      <c r="O69" s="327"/>
      <c r="P69" s="326"/>
      <c r="Q69" s="327"/>
      <c r="R69" s="326"/>
      <c r="S69" s="327"/>
      <c r="T69" s="326"/>
      <c r="U69" s="327"/>
      <c r="V69" s="326"/>
      <c r="W69" s="327"/>
      <c r="X69" s="326"/>
      <c r="Y69" s="327"/>
      <c r="Z69" s="326"/>
      <c r="AA69" s="327"/>
      <c r="AB69" s="326"/>
      <c r="AC69" s="327"/>
      <c r="AD69" s="144"/>
      <c r="AE69" s="144"/>
      <c r="AF69" s="144"/>
    </row>
    <row r="70" spans="1:32" x14ac:dyDescent="0.2">
      <c r="A70" s="247"/>
      <c r="B70" s="250"/>
      <c r="C70" s="250"/>
      <c r="D70" s="326"/>
      <c r="E70" s="327"/>
      <c r="F70" s="326"/>
      <c r="G70" s="327"/>
      <c r="H70" s="326"/>
      <c r="I70" s="327"/>
      <c r="J70" s="326"/>
      <c r="K70" s="327"/>
      <c r="L70" s="326"/>
      <c r="M70" s="327"/>
      <c r="N70" s="326"/>
      <c r="O70" s="327"/>
      <c r="P70" s="326"/>
      <c r="Q70" s="327"/>
      <c r="R70" s="326"/>
      <c r="S70" s="327"/>
      <c r="T70" s="326"/>
      <c r="U70" s="327"/>
      <c r="V70" s="326"/>
      <c r="W70" s="327"/>
      <c r="X70" s="326"/>
      <c r="Y70" s="327"/>
      <c r="Z70" s="326"/>
      <c r="AA70" s="327"/>
      <c r="AB70" s="326"/>
      <c r="AC70" s="327"/>
      <c r="AD70" s="144"/>
      <c r="AE70" s="144"/>
      <c r="AF70" s="144"/>
    </row>
    <row r="71" spans="1:32" x14ac:dyDescent="0.2">
      <c r="A71" s="247"/>
      <c r="B71" s="250"/>
      <c r="C71" s="250"/>
      <c r="D71" s="326"/>
      <c r="E71" s="327"/>
      <c r="F71" s="326"/>
      <c r="G71" s="327"/>
      <c r="H71" s="326"/>
      <c r="I71" s="327"/>
      <c r="J71" s="326"/>
      <c r="K71" s="327"/>
      <c r="L71" s="326"/>
      <c r="M71" s="327"/>
      <c r="N71" s="326"/>
      <c r="O71" s="327"/>
      <c r="P71" s="326"/>
      <c r="Q71" s="327"/>
      <c r="R71" s="326"/>
      <c r="S71" s="327"/>
      <c r="T71" s="326"/>
      <c r="U71" s="327"/>
      <c r="V71" s="326"/>
      <c r="W71" s="327"/>
      <c r="X71" s="326"/>
      <c r="Y71" s="327"/>
      <c r="Z71" s="326"/>
      <c r="AA71" s="327"/>
      <c r="AB71" s="326"/>
      <c r="AC71" s="327"/>
      <c r="AD71" s="144"/>
      <c r="AE71" s="144"/>
      <c r="AF71" s="144"/>
    </row>
    <row r="72" spans="1:32" x14ac:dyDescent="0.2">
      <c r="A72" s="247"/>
      <c r="B72" s="250"/>
      <c r="C72" s="250"/>
      <c r="D72" s="326"/>
      <c r="E72" s="327"/>
      <c r="F72" s="326"/>
      <c r="G72" s="327"/>
      <c r="H72" s="326"/>
      <c r="I72" s="327"/>
      <c r="J72" s="326"/>
      <c r="K72" s="327"/>
      <c r="L72" s="326"/>
      <c r="M72" s="327"/>
      <c r="N72" s="326"/>
      <c r="O72" s="327"/>
      <c r="P72" s="326"/>
      <c r="Q72" s="327"/>
      <c r="R72" s="326"/>
      <c r="S72" s="327"/>
      <c r="T72" s="326"/>
      <c r="U72" s="327"/>
      <c r="V72" s="326"/>
      <c r="W72" s="327"/>
      <c r="X72" s="326"/>
      <c r="Y72" s="327"/>
      <c r="Z72" s="326"/>
      <c r="AA72" s="327"/>
      <c r="AB72" s="326"/>
      <c r="AC72" s="327"/>
      <c r="AD72" s="144"/>
      <c r="AE72" s="144"/>
      <c r="AF72" s="144"/>
    </row>
    <row r="73" spans="1:32" x14ac:dyDescent="0.2">
      <c r="A73" s="247"/>
      <c r="B73" s="250"/>
      <c r="C73" s="250"/>
      <c r="D73" s="326"/>
      <c r="E73" s="327"/>
      <c r="F73" s="326"/>
      <c r="G73" s="327"/>
      <c r="H73" s="326"/>
      <c r="I73" s="327"/>
      <c r="J73" s="326"/>
      <c r="K73" s="327"/>
      <c r="L73" s="326"/>
      <c r="M73" s="327"/>
      <c r="N73" s="326"/>
      <c r="O73" s="327"/>
      <c r="P73" s="326"/>
      <c r="Q73" s="327"/>
      <c r="R73" s="326"/>
      <c r="S73" s="327"/>
      <c r="T73" s="326"/>
      <c r="U73" s="327"/>
      <c r="V73" s="326"/>
      <c r="W73" s="327"/>
      <c r="X73" s="326"/>
      <c r="Y73" s="327"/>
      <c r="Z73" s="326"/>
      <c r="AA73" s="327"/>
      <c r="AB73" s="326"/>
      <c r="AC73" s="327"/>
      <c r="AD73" s="144"/>
      <c r="AE73" s="144"/>
      <c r="AF73" s="144"/>
    </row>
    <row r="74" spans="1:32" x14ac:dyDescent="0.2">
      <c r="A74" s="247"/>
      <c r="B74" s="250"/>
      <c r="C74" s="250"/>
      <c r="D74" s="326"/>
      <c r="E74" s="327"/>
      <c r="F74" s="326"/>
      <c r="G74" s="327"/>
      <c r="H74" s="326"/>
      <c r="I74" s="327"/>
      <c r="J74" s="326"/>
      <c r="K74" s="327"/>
      <c r="L74" s="326"/>
      <c r="M74" s="327"/>
      <c r="N74" s="326"/>
      <c r="O74" s="327"/>
      <c r="P74" s="326"/>
      <c r="Q74" s="327"/>
      <c r="R74" s="326"/>
      <c r="S74" s="327"/>
      <c r="T74" s="326"/>
      <c r="U74" s="327"/>
      <c r="V74" s="326"/>
      <c r="W74" s="327"/>
      <c r="X74" s="326"/>
      <c r="Y74" s="327"/>
      <c r="Z74" s="326"/>
      <c r="AA74" s="327"/>
      <c r="AB74" s="326"/>
      <c r="AC74" s="327"/>
      <c r="AD74" s="144"/>
      <c r="AE74" s="144"/>
      <c r="AF74" s="144"/>
    </row>
    <row r="75" spans="1:32" x14ac:dyDescent="0.2">
      <c r="A75" s="247"/>
      <c r="B75" s="250"/>
      <c r="C75" s="250"/>
      <c r="D75" s="326"/>
      <c r="E75" s="327"/>
      <c r="F75" s="326"/>
      <c r="G75" s="327"/>
      <c r="H75" s="326"/>
      <c r="I75" s="327"/>
      <c r="J75" s="326"/>
      <c r="K75" s="327"/>
      <c r="L75" s="326"/>
      <c r="M75" s="327"/>
      <c r="N75" s="326"/>
      <c r="O75" s="327"/>
      <c r="P75" s="326"/>
      <c r="Q75" s="327"/>
      <c r="R75" s="326"/>
      <c r="S75" s="327"/>
      <c r="T75" s="326"/>
      <c r="U75" s="327"/>
      <c r="V75" s="326"/>
      <c r="W75" s="327"/>
      <c r="X75" s="326"/>
      <c r="Y75" s="327"/>
      <c r="Z75" s="326"/>
      <c r="AA75" s="327"/>
      <c r="AB75" s="326"/>
      <c r="AC75" s="327"/>
      <c r="AD75" s="144"/>
      <c r="AE75" s="144"/>
      <c r="AF75" s="144"/>
    </row>
    <row r="76" spans="1:32" x14ac:dyDescent="0.2">
      <c r="A76" s="247"/>
      <c r="B76" s="250"/>
      <c r="C76" s="250"/>
      <c r="D76" s="326"/>
      <c r="E76" s="327"/>
      <c r="F76" s="326"/>
      <c r="G76" s="327"/>
      <c r="H76" s="326"/>
      <c r="I76" s="327"/>
      <c r="J76" s="326"/>
      <c r="K76" s="327"/>
      <c r="L76" s="326"/>
      <c r="M76" s="327"/>
      <c r="N76" s="326"/>
      <c r="O76" s="327"/>
      <c r="P76" s="326"/>
      <c r="Q76" s="327"/>
      <c r="R76" s="326"/>
      <c r="S76" s="327"/>
      <c r="T76" s="326"/>
      <c r="U76" s="327"/>
      <c r="V76" s="326"/>
      <c r="W76" s="327"/>
      <c r="X76" s="326"/>
      <c r="Y76" s="327"/>
      <c r="Z76" s="326"/>
      <c r="AA76" s="327"/>
      <c r="AB76" s="326"/>
      <c r="AC76" s="327"/>
      <c r="AD76" s="144"/>
      <c r="AE76" s="144"/>
      <c r="AF76" s="144"/>
    </row>
    <row r="77" spans="1:32" x14ac:dyDescent="0.2">
      <c r="A77" s="245" t="s">
        <v>561</v>
      </c>
      <c r="B77" s="251"/>
      <c r="C77" s="251"/>
      <c r="D77" s="328"/>
      <c r="E77" s="329"/>
      <c r="F77" s="328"/>
      <c r="G77" s="329"/>
      <c r="H77" s="328"/>
      <c r="I77" s="329"/>
      <c r="J77" s="328"/>
      <c r="K77" s="329"/>
      <c r="L77" s="328"/>
      <c r="M77" s="329"/>
      <c r="N77" s="330"/>
      <c r="O77" s="330"/>
      <c r="P77" s="328"/>
      <c r="Q77" s="329"/>
      <c r="R77" s="328"/>
      <c r="S77" s="329"/>
      <c r="T77" s="328"/>
      <c r="U77" s="329"/>
      <c r="V77" s="328"/>
      <c r="W77" s="329"/>
      <c r="X77" s="328"/>
      <c r="Y77" s="329"/>
      <c r="Z77" s="328"/>
      <c r="AA77" s="329"/>
      <c r="AB77" s="328"/>
      <c r="AC77" s="329"/>
      <c r="AD77" s="144"/>
      <c r="AE77" s="144"/>
      <c r="AF77" s="144"/>
    </row>
    <row r="78" spans="1:32" x14ac:dyDescent="0.2">
      <c r="N78" s="325"/>
      <c r="O78" s="325"/>
      <c r="T78" s="144"/>
      <c r="U78" s="144"/>
      <c r="V78" s="144"/>
      <c r="W78" s="144"/>
      <c r="X78" s="144"/>
      <c r="Y78" s="144"/>
      <c r="Z78" s="144"/>
      <c r="AA78" s="144"/>
      <c r="AB78" s="144"/>
      <c r="AC78" s="144"/>
      <c r="AD78" s="144"/>
      <c r="AE78" s="144"/>
      <c r="AF78" s="144"/>
    </row>
    <row r="79" spans="1:32" x14ac:dyDescent="0.2">
      <c r="A79" s="230" t="s">
        <v>562</v>
      </c>
      <c r="B79" s="231"/>
      <c r="C79" s="231"/>
      <c r="D79" s="196"/>
      <c r="E79" s="196"/>
      <c r="F79" s="196"/>
      <c r="G79" s="196"/>
      <c r="H79" s="196"/>
      <c r="I79" s="196"/>
      <c r="J79" s="196"/>
      <c r="K79" s="196"/>
      <c r="L79" s="196"/>
      <c r="M79" s="196"/>
      <c r="N79" s="196"/>
      <c r="O79" s="196"/>
      <c r="P79" s="196"/>
      <c r="Q79" s="196"/>
      <c r="R79" s="196"/>
      <c r="T79" s="144"/>
      <c r="U79" s="144"/>
      <c r="V79" s="144"/>
      <c r="W79" s="144"/>
      <c r="X79" s="144"/>
      <c r="Y79" s="144"/>
      <c r="Z79" s="144"/>
      <c r="AA79" s="144"/>
      <c r="AB79" s="144"/>
      <c r="AC79" s="144"/>
      <c r="AD79" s="144"/>
      <c r="AE79" s="144"/>
      <c r="AF79" s="144"/>
    </row>
    <row r="80" spans="1:32" x14ac:dyDescent="0.2">
      <c r="A80" s="230" t="s">
        <v>563</v>
      </c>
      <c r="B80" s="231"/>
      <c r="C80" s="231"/>
      <c r="D80" s="196"/>
      <c r="E80" s="196"/>
      <c r="F80" s="196"/>
      <c r="G80" s="196"/>
      <c r="H80" s="196"/>
      <c r="I80" s="196"/>
      <c r="J80" s="196"/>
      <c r="K80" s="196"/>
      <c r="L80" s="196"/>
      <c r="M80" s="196"/>
      <c r="N80" s="196"/>
      <c r="O80" s="196"/>
      <c r="P80" s="196"/>
      <c r="Q80" s="196"/>
      <c r="R80" s="196"/>
      <c r="T80" s="144"/>
      <c r="U80" s="144"/>
      <c r="V80" s="144"/>
      <c r="W80" s="144"/>
      <c r="X80" s="144"/>
      <c r="Y80" s="144"/>
      <c r="Z80" s="144"/>
      <c r="AA80" s="144"/>
      <c r="AB80" s="144"/>
      <c r="AC80" s="144"/>
      <c r="AD80" s="144"/>
      <c r="AE80" s="144"/>
      <c r="AF80" s="144"/>
    </row>
    <row r="81" spans="1:32" x14ac:dyDescent="0.2">
      <c r="A81" s="153"/>
      <c r="B81" s="153"/>
      <c r="C81" s="153"/>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row>
    <row r="82" spans="1:32" x14ac:dyDescent="0.2">
      <c r="A82" s="153"/>
      <c r="B82" s="153"/>
      <c r="C82" s="153"/>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row>
    <row r="83" spans="1:32" x14ac:dyDescent="0.2">
      <c r="A83" s="153"/>
      <c r="B83" s="153"/>
      <c r="C83" s="153"/>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row>
    <row r="84" spans="1:32" x14ac:dyDescent="0.2">
      <c r="A84" s="153"/>
      <c r="B84" s="153"/>
      <c r="C84" s="153"/>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row>
    <row r="85" spans="1:32" x14ac:dyDescent="0.2">
      <c r="A85" s="153"/>
      <c r="B85" s="153"/>
      <c r="C85" s="153"/>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row>
    <row r="86" spans="1:32" x14ac:dyDescent="0.2">
      <c r="A86" s="153"/>
      <c r="B86" s="153"/>
      <c r="C86" s="153"/>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row>
    <row r="87" spans="1:32" x14ac:dyDescent="0.2">
      <c r="A87" s="153"/>
      <c r="B87" s="153"/>
      <c r="C87" s="153"/>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row>
    <row r="88" spans="1:32" x14ac:dyDescent="0.2">
      <c r="A88" s="153"/>
      <c r="B88" s="153"/>
      <c r="C88" s="153"/>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row>
    <row r="89" spans="1:32" x14ac:dyDescent="0.2">
      <c r="A89" s="153"/>
      <c r="B89" s="153"/>
      <c r="C89" s="153"/>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row>
    <row r="90" spans="1:32" x14ac:dyDescent="0.2">
      <c r="A90" s="153"/>
      <c r="B90" s="153"/>
      <c r="C90" s="153"/>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row>
    <row r="91" spans="1:32" x14ac:dyDescent="0.2">
      <c r="A91" s="153"/>
      <c r="B91" s="153"/>
      <c r="C91" s="153"/>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row>
    <row r="92" spans="1:32" x14ac:dyDescent="0.2">
      <c r="A92" s="153"/>
      <c r="B92" s="153"/>
      <c r="C92" s="153"/>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row>
    <row r="93" spans="1:32" x14ac:dyDescent="0.2">
      <c r="A93" s="153"/>
      <c r="B93" s="153"/>
      <c r="C93" s="153"/>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row>
    <row r="94" spans="1:32" x14ac:dyDescent="0.2">
      <c r="A94" s="153"/>
      <c r="B94" s="153"/>
      <c r="C94" s="153"/>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row>
    <row r="95" spans="1:32" x14ac:dyDescent="0.2">
      <c r="A95" s="153"/>
      <c r="B95" s="153"/>
      <c r="C95" s="153"/>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row>
    <row r="96" spans="1:32" x14ac:dyDescent="0.2">
      <c r="A96" s="153"/>
      <c r="B96" s="153"/>
      <c r="C96" s="153"/>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row>
    <row r="97" spans="1:32" x14ac:dyDescent="0.2">
      <c r="A97" s="153"/>
      <c r="B97" s="153"/>
      <c r="C97" s="153"/>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row>
    <row r="98" spans="1:32" x14ac:dyDescent="0.2">
      <c r="A98" s="153"/>
      <c r="B98" s="153"/>
      <c r="C98" s="153"/>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row>
    <row r="99" spans="1:32" x14ac:dyDescent="0.2">
      <c r="A99" s="153"/>
      <c r="B99" s="153"/>
      <c r="C99" s="153"/>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row>
    <row r="100" spans="1:32" x14ac:dyDescent="0.2">
      <c r="A100" s="153"/>
      <c r="B100" s="153"/>
      <c r="C100" s="153"/>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row>
    <row r="101" spans="1:32" x14ac:dyDescent="0.2">
      <c r="A101" s="153"/>
      <c r="B101" s="153"/>
      <c r="C101" s="153"/>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row>
    <row r="102" spans="1:32" x14ac:dyDescent="0.2">
      <c r="A102" s="153"/>
      <c r="B102" s="153"/>
      <c r="C102" s="153"/>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row>
    <row r="103" spans="1:32" x14ac:dyDescent="0.2">
      <c r="A103" s="153"/>
      <c r="B103" s="153"/>
      <c r="C103" s="153"/>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row>
    <row r="104" spans="1:32" x14ac:dyDescent="0.2">
      <c r="A104" s="153"/>
      <c r="B104" s="153"/>
      <c r="C104" s="153"/>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row>
    <row r="105" spans="1:32" x14ac:dyDescent="0.2">
      <c r="A105" s="153"/>
      <c r="B105" s="153"/>
      <c r="C105" s="153"/>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row>
    <row r="106" spans="1:32" x14ac:dyDescent="0.2">
      <c r="A106" s="153"/>
      <c r="B106" s="153"/>
      <c r="C106" s="153"/>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row>
    <row r="107" spans="1:32" x14ac:dyDescent="0.2">
      <c r="A107" s="153"/>
      <c r="B107" s="153"/>
      <c r="C107" s="153"/>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row>
    <row r="108" spans="1:32" x14ac:dyDescent="0.2">
      <c r="A108" s="153"/>
      <c r="B108" s="153"/>
      <c r="C108" s="153"/>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row>
    <row r="109" spans="1:32" x14ac:dyDescent="0.2">
      <c r="A109" s="153"/>
      <c r="B109" s="153"/>
      <c r="C109" s="153"/>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row>
    <row r="110" spans="1:32" x14ac:dyDescent="0.2">
      <c r="A110" s="153"/>
      <c r="B110" s="153"/>
      <c r="C110" s="153"/>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row>
    <row r="111" spans="1:32" x14ac:dyDescent="0.2">
      <c r="A111" s="153"/>
      <c r="B111" s="153"/>
      <c r="C111" s="153"/>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row>
    <row r="112" spans="1:32" x14ac:dyDescent="0.2">
      <c r="A112" s="153"/>
      <c r="B112" s="153"/>
      <c r="C112" s="153"/>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row>
  </sheetData>
  <sheetProtection algorithmName="SHA-512" hashValue="ATfza1Sv7nmloqTiOX/9xXYvH4eZ2qlpY7rWsAZxXu1HC/XLyAJDKmL1altb9fxRU3u8tyNk11tbLUl9p9EXRg==" saltValue="CPs37loWI/WTwMiCFRmzZQ==" spinCount="100000" sheet="1" selectLockedCells="1"/>
  <mergeCells count="338">
    <mergeCell ref="BC48:BD48"/>
    <mergeCell ref="BE48:BF48"/>
    <mergeCell ref="BG48:BH48"/>
    <mergeCell ref="BI48:BJ48"/>
    <mergeCell ref="BK48:BL48"/>
    <mergeCell ref="BI47:BJ47"/>
    <mergeCell ref="BK47:BL47"/>
    <mergeCell ref="AQ47:AR47"/>
    <mergeCell ref="AS47:AT47"/>
    <mergeCell ref="AU47:AV47"/>
    <mergeCell ref="AW47:AX47"/>
    <mergeCell ref="AY47:AZ47"/>
    <mergeCell ref="BA47:BB47"/>
    <mergeCell ref="BC47:BD47"/>
    <mergeCell ref="BE47:BF47"/>
    <mergeCell ref="BG47:BH47"/>
    <mergeCell ref="BK10:BL10"/>
    <mergeCell ref="BK11:BL11"/>
    <mergeCell ref="BE10:BF10"/>
    <mergeCell ref="BE11:BF11"/>
    <mergeCell ref="BG10:BH10"/>
    <mergeCell ref="BG11:BH11"/>
    <mergeCell ref="BI10:BJ10"/>
    <mergeCell ref="BI11:BJ11"/>
    <mergeCell ref="AU10:AV10"/>
    <mergeCell ref="AU11:AV11"/>
    <mergeCell ref="AW10:AX10"/>
    <mergeCell ref="AW11:AX11"/>
    <mergeCell ref="AY10:AZ10"/>
    <mergeCell ref="AY11:AZ11"/>
    <mergeCell ref="BA10:BB10"/>
    <mergeCell ref="BA11:BB11"/>
    <mergeCell ref="BC10:BD10"/>
    <mergeCell ref="BC11:BD11"/>
    <mergeCell ref="BM11:BN11"/>
    <mergeCell ref="BM10:BN10"/>
    <mergeCell ref="K2:P2"/>
    <mergeCell ref="K3:P3"/>
    <mergeCell ref="K4:P4"/>
    <mergeCell ref="AG11:AH11"/>
    <mergeCell ref="AI11:AJ11"/>
    <mergeCell ref="AK11:AL11"/>
    <mergeCell ref="AG10:AH10"/>
    <mergeCell ref="AI10:AJ10"/>
    <mergeCell ref="AK10:AL10"/>
    <mergeCell ref="U11:V11"/>
    <mergeCell ref="W11:X11"/>
    <mergeCell ref="Y11:Z11"/>
    <mergeCell ref="AA11:AB11"/>
    <mergeCell ref="AC11:AD11"/>
    <mergeCell ref="AM10:AN10"/>
    <mergeCell ref="AM11:AN11"/>
    <mergeCell ref="AO10:AP10"/>
    <mergeCell ref="AO11:AP11"/>
    <mergeCell ref="AQ10:AR10"/>
    <mergeCell ref="AQ11:AR11"/>
    <mergeCell ref="AS10:AT10"/>
    <mergeCell ref="AS11:AT11"/>
    <mergeCell ref="Q10:R10"/>
    <mergeCell ref="S10:T10"/>
    <mergeCell ref="Q11:R11"/>
    <mergeCell ref="S11:T11"/>
    <mergeCell ref="E10:F10"/>
    <mergeCell ref="G10:H10"/>
    <mergeCell ref="I10:J10"/>
    <mergeCell ref="K10:L10"/>
    <mergeCell ref="AE11:AF11"/>
    <mergeCell ref="U10:V10"/>
    <mergeCell ref="W10:X10"/>
    <mergeCell ref="Y10:Z10"/>
    <mergeCell ref="AA10:AB10"/>
    <mergeCell ref="AC10:AD10"/>
    <mergeCell ref="AE10:AF10"/>
    <mergeCell ref="E9:P9"/>
    <mergeCell ref="E11:F11"/>
    <mergeCell ref="G11:H11"/>
    <mergeCell ref="I11:J11"/>
    <mergeCell ref="K11:L11"/>
    <mergeCell ref="M11:N11"/>
    <mergeCell ref="O11:P11"/>
    <mergeCell ref="M10:N10"/>
    <mergeCell ref="O10:P10"/>
    <mergeCell ref="W47:X47"/>
    <mergeCell ref="Y47:Z47"/>
    <mergeCell ref="E46:P46"/>
    <mergeCell ref="E47:F47"/>
    <mergeCell ref="G47:H47"/>
    <mergeCell ref="I47:J47"/>
    <mergeCell ref="K47:L47"/>
    <mergeCell ref="M47:N47"/>
    <mergeCell ref="O47:P47"/>
    <mergeCell ref="AK47:AL47"/>
    <mergeCell ref="BM47:BN47"/>
    <mergeCell ref="E48:F48"/>
    <mergeCell ref="G48:H48"/>
    <mergeCell ref="I48:J48"/>
    <mergeCell ref="K48:L48"/>
    <mergeCell ref="M48:N48"/>
    <mergeCell ref="O48:P48"/>
    <mergeCell ref="Q48:R48"/>
    <mergeCell ref="S48:T48"/>
    <mergeCell ref="U48:V48"/>
    <mergeCell ref="W48:X48"/>
    <mergeCell ref="Y48:Z48"/>
    <mergeCell ref="AA48:AB48"/>
    <mergeCell ref="AC48:AD48"/>
    <mergeCell ref="AE48:AF48"/>
    <mergeCell ref="AA47:AB47"/>
    <mergeCell ref="AC47:AD47"/>
    <mergeCell ref="AE47:AF47"/>
    <mergeCell ref="AG47:AH47"/>
    <mergeCell ref="AI47:AJ47"/>
    <mergeCell ref="Q47:R47"/>
    <mergeCell ref="S47:T47"/>
    <mergeCell ref="U47:V47"/>
    <mergeCell ref="AG48:AH48"/>
    <mergeCell ref="AI48:AJ48"/>
    <mergeCell ref="AK48:AL48"/>
    <mergeCell ref="BM48:BN48"/>
    <mergeCell ref="D62:E62"/>
    <mergeCell ref="F62:G62"/>
    <mergeCell ref="H62:I62"/>
    <mergeCell ref="J62:K62"/>
    <mergeCell ref="L62:M62"/>
    <mergeCell ref="N62:O62"/>
    <mergeCell ref="P62:Q62"/>
    <mergeCell ref="R62:S62"/>
    <mergeCell ref="T62:U62"/>
    <mergeCell ref="V62:W62"/>
    <mergeCell ref="X62:Y62"/>
    <mergeCell ref="Z62:AA62"/>
    <mergeCell ref="AM48:AN48"/>
    <mergeCell ref="AO48:AP48"/>
    <mergeCell ref="AQ48:AR48"/>
    <mergeCell ref="AS48:AT48"/>
    <mergeCell ref="AU48:AV48"/>
    <mergeCell ref="AW48:AX48"/>
    <mergeCell ref="AY48:AZ48"/>
    <mergeCell ref="BA48:BB48"/>
    <mergeCell ref="R64:S64"/>
    <mergeCell ref="T64:U64"/>
    <mergeCell ref="V64:W64"/>
    <mergeCell ref="D64:E64"/>
    <mergeCell ref="F64:G64"/>
    <mergeCell ref="H64:I64"/>
    <mergeCell ref="J64:K64"/>
    <mergeCell ref="L64:M64"/>
    <mergeCell ref="AB62:AC62"/>
    <mergeCell ref="D63:E63"/>
    <mergeCell ref="F63:G63"/>
    <mergeCell ref="H63:I63"/>
    <mergeCell ref="J63:K63"/>
    <mergeCell ref="L63:M63"/>
    <mergeCell ref="N63:O63"/>
    <mergeCell ref="P63:Q63"/>
    <mergeCell ref="R63:S63"/>
    <mergeCell ref="T63:U63"/>
    <mergeCell ref="V63:W63"/>
    <mergeCell ref="X63:Y63"/>
    <mergeCell ref="Z63:AA63"/>
    <mergeCell ref="AB63:AC63"/>
    <mergeCell ref="V66:W66"/>
    <mergeCell ref="D66:E66"/>
    <mergeCell ref="F66:G66"/>
    <mergeCell ref="H66:I66"/>
    <mergeCell ref="J66:K66"/>
    <mergeCell ref="L66:M66"/>
    <mergeCell ref="X64:Y64"/>
    <mergeCell ref="Z64:AA64"/>
    <mergeCell ref="AB64:AC64"/>
    <mergeCell ref="D65:E65"/>
    <mergeCell ref="F65:G65"/>
    <mergeCell ref="H65:I65"/>
    <mergeCell ref="J65:K65"/>
    <mergeCell ref="L65:M65"/>
    <mergeCell ref="N65:O65"/>
    <mergeCell ref="P65:Q65"/>
    <mergeCell ref="R65:S65"/>
    <mergeCell ref="T65:U65"/>
    <mergeCell ref="V65:W65"/>
    <mergeCell ref="X65:Y65"/>
    <mergeCell ref="Z65:AA65"/>
    <mergeCell ref="AB65:AC65"/>
    <mergeCell ref="N64:O64"/>
    <mergeCell ref="P64:Q64"/>
    <mergeCell ref="F68:G68"/>
    <mergeCell ref="H68:I68"/>
    <mergeCell ref="J68:K68"/>
    <mergeCell ref="L68:M68"/>
    <mergeCell ref="X66:Y66"/>
    <mergeCell ref="Z66:AA66"/>
    <mergeCell ref="AB66:AC66"/>
    <mergeCell ref="D67:E67"/>
    <mergeCell ref="F67:G67"/>
    <mergeCell ref="H67:I67"/>
    <mergeCell ref="J67:K67"/>
    <mergeCell ref="L67:M67"/>
    <mergeCell ref="N67:O67"/>
    <mergeCell ref="P67:Q67"/>
    <mergeCell ref="R67:S67"/>
    <mergeCell ref="T67:U67"/>
    <mergeCell ref="V67:W67"/>
    <mergeCell ref="X67:Y67"/>
    <mergeCell ref="Z67:AA67"/>
    <mergeCell ref="AB67:AC67"/>
    <mergeCell ref="N66:O66"/>
    <mergeCell ref="P66:Q66"/>
    <mergeCell ref="R66:S66"/>
    <mergeCell ref="T66:U66"/>
    <mergeCell ref="J70:K70"/>
    <mergeCell ref="L70:M70"/>
    <mergeCell ref="X68:Y68"/>
    <mergeCell ref="Z68:AA68"/>
    <mergeCell ref="AB68:AC68"/>
    <mergeCell ref="D69:E69"/>
    <mergeCell ref="F69:G69"/>
    <mergeCell ref="H69:I69"/>
    <mergeCell ref="J69:K69"/>
    <mergeCell ref="L69:M69"/>
    <mergeCell ref="N69:O69"/>
    <mergeCell ref="P69:Q69"/>
    <mergeCell ref="R69:S69"/>
    <mergeCell ref="T69:U69"/>
    <mergeCell ref="V69:W69"/>
    <mergeCell ref="X69:Y69"/>
    <mergeCell ref="Z69:AA69"/>
    <mergeCell ref="AB69:AC69"/>
    <mergeCell ref="N68:O68"/>
    <mergeCell ref="P68:Q68"/>
    <mergeCell ref="R68:S68"/>
    <mergeCell ref="T68:U68"/>
    <mergeCell ref="V68:W68"/>
    <mergeCell ref="D68:E68"/>
    <mergeCell ref="X70:Y70"/>
    <mergeCell ref="Z70:AA70"/>
    <mergeCell ref="AB70:AC70"/>
    <mergeCell ref="D71:E71"/>
    <mergeCell ref="F71:G71"/>
    <mergeCell ref="H71:I71"/>
    <mergeCell ref="J71:K71"/>
    <mergeCell ref="L71:M71"/>
    <mergeCell ref="N71:O71"/>
    <mergeCell ref="P71:Q71"/>
    <mergeCell ref="R71:S71"/>
    <mergeCell ref="T71:U71"/>
    <mergeCell ref="V71:W71"/>
    <mergeCell ref="X71:Y71"/>
    <mergeCell ref="Z71:AA71"/>
    <mergeCell ref="AB71:AC71"/>
    <mergeCell ref="N70:O70"/>
    <mergeCell ref="P70:Q70"/>
    <mergeCell ref="R70:S70"/>
    <mergeCell ref="T70:U70"/>
    <mergeCell ref="V70:W70"/>
    <mergeCell ref="D70:E70"/>
    <mergeCell ref="F70:G70"/>
    <mergeCell ref="H70:I70"/>
    <mergeCell ref="AB72:AC72"/>
    <mergeCell ref="D73:E73"/>
    <mergeCell ref="F73:G73"/>
    <mergeCell ref="H73:I73"/>
    <mergeCell ref="J73:K73"/>
    <mergeCell ref="L73:M73"/>
    <mergeCell ref="N73:O73"/>
    <mergeCell ref="P73:Q73"/>
    <mergeCell ref="R73:S73"/>
    <mergeCell ref="T73:U73"/>
    <mergeCell ref="V73:W73"/>
    <mergeCell ref="X73:Y73"/>
    <mergeCell ref="Z73:AA73"/>
    <mergeCell ref="AB73:AC73"/>
    <mergeCell ref="N72:O72"/>
    <mergeCell ref="P72:Q72"/>
    <mergeCell ref="R72:S72"/>
    <mergeCell ref="T72:U72"/>
    <mergeCell ref="V72:W72"/>
    <mergeCell ref="D72:E72"/>
    <mergeCell ref="F72:G72"/>
    <mergeCell ref="H72:I72"/>
    <mergeCell ref="J72:K72"/>
    <mergeCell ref="L72:M72"/>
    <mergeCell ref="T74:U74"/>
    <mergeCell ref="V74:W74"/>
    <mergeCell ref="D74:E74"/>
    <mergeCell ref="F74:G74"/>
    <mergeCell ref="H74:I74"/>
    <mergeCell ref="J74:K74"/>
    <mergeCell ref="L74:M74"/>
    <mergeCell ref="X72:Y72"/>
    <mergeCell ref="Z72:AA72"/>
    <mergeCell ref="D76:E76"/>
    <mergeCell ref="F76:G76"/>
    <mergeCell ref="H76:I76"/>
    <mergeCell ref="J76:K76"/>
    <mergeCell ref="L76:M76"/>
    <mergeCell ref="X74:Y74"/>
    <mergeCell ref="Z74:AA74"/>
    <mergeCell ref="AB74:AC74"/>
    <mergeCell ref="D75:E75"/>
    <mergeCell ref="F75:G75"/>
    <mergeCell ref="H75:I75"/>
    <mergeCell ref="J75:K75"/>
    <mergeCell ref="L75:M75"/>
    <mergeCell ref="N75:O75"/>
    <mergeCell ref="P75:Q75"/>
    <mergeCell ref="R75:S75"/>
    <mergeCell ref="T75:U75"/>
    <mergeCell ref="V75:W75"/>
    <mergeCell ref="X75:Y75"/>
    <mergeCell ref="Z75:AA75"/>
    <mergeCell ref="AB75:AC75"/>
    <mergeCell ref="N74:O74"/>
    <mergeCell ref="P74:Q74"/>
    <mergeCell ref="R74:S74"/>
    <mergeCell ref="AM47:AN47"/>
    <mergeCell ref="AO47:AP47"/>
    <mergeCell ref="N78:O78"/>
    <mergeCell ref="X76:Y76"/>
    <mergeCell ref="Z76:AA76"/>
    <mergeCell ref="AB76:AC76"/>
    <mergeCell ref="D77:E77"/>
    <mergeCell ref="F77:G77"/>
    <mergeCell ref="H77:I77"/>
    <mergeCell ref="J77:K77"/>
    <mergeCell ref="L77:M77"/>
    <mergeCell ref="N77:O77"/>
    <mergeCell ref="P77:Q77"/>
    <mergeCell ref="R77:S77"/>
    <mergeCell ref="T77:U77"/>
    <mergeCell ref="V77:W77"/>
    <mergeCell ref="X77:Y77"/>
    <mergeCell ref="Z77:AA77"/>
    <mergeCell ref="AB77:AC77"/>
    <mergeCell ref="N76:O76"/>
    <mergeCell ref="P76:Q76"/>
    <mergeCell ref="R76:S76"/>
    <mergeCell ref="T76:U76"/>
    <mergeCell ref="V76:W76"/>
  </mergeCells>
  <phoneticPr fontId="0" type="noConversion"/>
  <pageMargins left="0.143700787" right="0" top="0.261811024" bottom="0.261811024" header="0.23622047244094499" footer="0.31496062992126"/>
  <pageSetup paperSize="5" scale="51" orientation="landscape" horizontalDpi="4294967292" r:id="rId1"/>
  <headerFooter alignWithMargins="0">
    <oddHeader>&amp;R&amp;"Times New Roman,Bold"&amp;12&amp;A</oddHeader>
    <oddFooter>&amp;R&amp;D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2.75" x14ac:dyDescent="0.2"/>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A438"/>
  <sheetViews>
    <sheetView topLeftCell="A278" workbookViewId="0"/>
  </sheetViews>
  <sheetFormatPr defaultColWidth="8.85546875" defaultRowHeight="12.75" x14ac:dyDescent="0.2"/>
  <sheetData>
    <row r="1" spans="1:1" ht="20.25" x14ac:dyDescent="0.3">
      <c r="A1" s="10" t="s">
        <v>33</v>
      </c>
    </row>
    <row r="2" spans="1:1" ht="20.25" x14ac:dyDescent="0.3">
      <c r="A2" s="10"/>
    </row>
    <row r="3" spans="1:1" ht="15" x14ac:dyDescent="0.2">
      <c r="A3" s="28" t="s">
        <v>34</v>
      </c>
    </row>
    <row r="5" spans="1:1" x14ac:dyDescent="0.2">
      <c r="A5" t="s">
        <v>35</v>
      </c>
    </row>
    <row r="6" spans="1:1" x14ac:dyDescent="0.2">
      <c r="A6" t="s">
        <v>36</v>
      </c>
    </row>
    <row r="7" spans="1:1" x14ac:dyDescent="0.2">
      <c r="A7" t="s">
        <v>37</v>
      </c>
    </row>
    <row r="8" spans="1:1" x14ac:dyDescent="0.2">
      <c r="A8" t="s">
        <v>38</v>
      </c>
    </row>
    <row r="9" spans="1:1" x14ac:dyDescent="0.2">
      <c r="A9" t="s">
        <v>39</v>
      </c>
    </row>
    <row r="10" spans="1:1" x14ac:dyDescent="0.2">
      <c r="A10" t="s">
        <v>40</v>
      </c>
    </row>
    <row r="11" spans="1:1" x14ac:dyDescent="0.2">
      <c r="A11" t="s">
        <v>41</v>
      </c>
    </row>
    <row r="12" spans="1:1" x14ac:dyDescent="0.2">
      <c r="A12" t="s">
        <v>42</v>
      </c>
    </row>
    <row r="13" spans="1:1" x14ac:dyDescent="0.2">
      <c r="A13" t="s">
        <v>43</v>
      </c>
    </row>
    <row r="14" spans="1:1" x14ac:dyDescent="0.2">
      <c r="A14" t="s">
        <v>44</v>
      </c>
    </row>
    <row r="15" spans="1:1" x14ac:dyDescent="0.2">
      <c r="A15" t="s">
        <v>45</v>
      </c>
    </row>
    <row r="16" spans="1:1" x14ac:dyDescent="0.2">
      <c r="A16" t="s">
        <v>46</v>
      </c>
    </row>
    <row r="17" spans="1:1" x14ac:dyDescent="0.2">
      <c r="A17" t="s">
        <v>47</v>
      </c>
    </row>
    <row r="18" spans="1:1" x14ac:dyDescent="0.2">
      <c r="A18" t="s">
        <v>48</v>
      </c>
    </row>
    <row r="19" spans="1:1" x14ac:dyDescent="0.2">
      <c r="A19" t="s">
        <v>49</v>
      </c>
    </row>
    <row r="20" spans="1:1" x14ac:dyDescent="0.2">
      <c r="A20" t="s">
        <v>50</v>
      </c>
    </row>
    <row r="21" spans="1:1" x14ac:dyDescent="0.2">
      <c r="A21" t="s">
        <v>51</v>
      </c>
    </row>
    <row r="22" spans="1:1" x14ac:dyDescent="0.2">
      <c r="A22" t="s">
        <v>52</v>
      </c>
    </row>
    <row r="23" spans="1:1" x14ac:dyDescent="0.2">
      <c r="A23" t="s">
        <v>53</v>
      </c>
    </row>
    <row r="24" spans="1:1" x14ac:dyDescent="0.2">
      <c r="A24" t="s">
        <v>54</v>
      </c>
    </row>
    <row r="25" spans="1:1" x14ac:dyDescent="0.2">
      <c r="A25" t="s">
        <v>55</v>
      </c>
    </row>
    <row r="26" spans="1:1" x14ac:dyDescent="0.2">
      <c r="A26" t="s">
        <v>56</v>
      </c>
    </row>
    <row r="27" spans="1:1" x14ac:dyDescent="0.2">
      <c r="A27" t="s">
        <v>57</v>
      </c>
    </row>
    <row r="28" spans="1:1" x14ac:dyDescent="0.2">
      <c r="A28" t="s">
        <v>58</v>
      </c>
    </row>
    <row r="29" spans="1:1" x14ac:dyDescent="0.2">
      <c r="A29" t="s">
        <v>59</v>
      </c>
    </row>
    <row r="31" spans="1:1" ht="15" x14ac:dyDescent="0.2">
      <c r="A31" s="28" t="s">
        <v>60</v>
      </c>
    </row>
    <row r="33" spans="1:1" x14ac:dyDescent="0.2">
      <c r="A33" t="s">
        <v>61</v>
      </c>
    </row>
    <row r="34" spans="1:1" x14ac:dyDescent="0.2">
      <c r="A34" t="s">
        <v>62</v>
      </c>
    </row>
    <row r="35" spans="1:1" x14ac:dyDescent="0.2">
      <c r="A35" t="s">
        <v>63</v>
      </c>
    </row>
    <row r="36" spans="1:1" x14ac:dyDescent="0.2">
      <c r="A36" t="s">
        <v>64</v>
      </c>
    </row>
    <row r="37" spans="1:1" x14ac:dyDescent="0.2">
      <c r="A37" t="s">
        <v>65</v>
      </c>
    </row>
    <row r="38" spans="1:1" x14ac:dyDescent="0.2">
      <c r="A38" t="s">
        <v>66</v>
      </c>
    </row>
    <row r="39" spans="1:1" x14ac:dyDescent="0.2">
      <c r="A39" t="s">
        <v>67</v>
      </c>
    </row>
    <row r="40" spans="1:1" x14ac:dyDescent="0.2">
      <c r="A40" t="s">
        <v>68</v>
      </c>
    </row>
    <row r="41" spans="1:1" x14ac:dyDescent="0.2">
      <c r="A41" t="s">
        <v>69</v>
      </c>
    </row>
    <row r="42" spans="1:1" x14ac:dyDescent="0.2">
      <c r="A42" t="s">
        <v>70</v>
      </c>
    </row>
    <row r="43" spans="1:1" x14ac:dyDescent="0.2">
      <c r="A43" t="s">
        <v>71</v>
      </c>
    </row>
    <row r="44" spans="1:1" x14ac:dyDescent="0.2">
      <c r="A44" t="s">
        <v>72</v>
      </c>
    </row>
    <row r="45" spans="1:1" x14ac:dyDescent="0.2">
      <c r="A45" t="s">
        <v>73</v>
      </c>
    </row>
    <row r="46" spans="1:1" ht="15" x14ac:dyDescent="0.2">
      <c r="A46" s="28"/>
    </row>
    <row r="47" spans="1:1" ht="15" x14ac:dyDescent="0.2">
      <c r="A47" s="28" t="s">
        <v>74</v>
      </c>
    </row>
    <row r="49" spans="1:1" x14ac:dyDescent="0.2">
      <c r="A49" t="s">
        <v>75</v>
      </c>
    </row>
    <row r="50" spans="1:1" x14ac:dyDescent="0.2">
      <c r="A50" t="s">
        <v>76</v>
      </c>
    </row>
    <row r="51" spans="1:1" x14ac:dyDescent="0.2">
      <c r="A51" t="s">
        <v>77</v>
      </c>
    </row>
    <row r="52" spans="1:1" x14ac:dyDescent="0.2">
      <c r="A52" t="s">
        <v>78</v>
      </c>
    </row>
    <row r="53" spans="1:1" x14ac:dyDescent="0.2">
      <c r="A53" t="s">
        <v>79</v>
      </c>
    </row>
    <row r="54" spans="1:1" x14ac:dyDescent="0.2">
      <c r="A54" t="s">
        <v>80</v>
      </c>
    </row>
    <row r="55" spans="1:1" x14ac:dyDescent="0.2">
      <c r="A55" t="s">
        <v>81</v>
      </c>
    </row>
    <row r="56" spans="1:1" x14ac:dyDescent="0.2">
      <c r="A56" t="s">
        <v>82</v>
      </c>
    </row>
    <row r="57" spans="1:1" x14ac:dyDescent="0.2">
      <c r="A57" t="s">
        <v>83</v>
      </c>
    </row>
    <row r="58" spans="1:1" x14ac:dyDescent="0.2">
      <c r="A58" t="s">
        <v>84</v>
      </c>
    </row>
    <row r="59" spans="1:1" x14ac:dyDescent="0.2">
      <c r="A59" t="s">
        <v>85</v>
      </c>
    </row>
    <row r="60" spans="1:1" x14ac:dyDescent="0.2">
      <c r="A60" t="s">
        <v>86</v>
      </c>
    </row>
    <row r="61" spans="1:1" x14ac:dyDescent="0.2">
      <c r="A61" t="s">
        <v>87</v>
      </c>
    </row>
    <row r="62" spans="1:1" x14ac:dyDescent="0.2">
      <c r="A62" t="s">
        <v>88</v>
      </c>
    </row>
    <row r="63" spans="1:1" x14ac:dyDescent="0.2">
      <c r="A63" t="s">
        <v>89</v>
      </c>
    </row>
    <row r="64" spans="1:1" x14ac:dyDescent="0.2">
      <c r="A64" t="s">
        <v>90</v>
      </c>
    </row>
    <row r="65" spans="1:1" x14ac:dyDescent="0.2">
      <c r="A65" t="s">
        <v>91</v>
      </c>
    </row>
    <row r="66" spans="1:1" x14ac:dyDescent="0.2">
      <c r="A66" t="s">
        <v>92</v>
      </c>
    </row>
    <row r="67" spans="1:1" x14ac:dyDescent="0.2">
      <c r="A67" t="s">
        <v>93</v>
      </c>
    </row>
    <row r="68" spans="1:1" x14ac:dyDescent="0.2">
      <c r="A68" t="s">
        <v>94</v>
      </c>
    </row>
    <row r="69" spans="1:1" x14ac:dyDescent="0.2">
      <c r="A69" t="s">
        <v>95</v>
      </c>
    </row>
    <row r="70" spans="1:1" x14ac:dyDescent="0.2">
      <c r="A70" t="s">
        <v>96</v>
      </c>
    </row>
    <row r="71" spans="1:1" x14ac:dyDescent="0.2">
      <c r="A71" t="s">
        <v>97</v>
      </c>
    </row>
    <row r="72" spans="1:1" x14ac:dyDescent="0.2">
      <c r="A72" t="s">
        <v>98</v>
      </c>
    </row>
    <row r="73" spans="1:1" x14ac:dyDescent="0.2">
      <c r="A73" t="s">
        <v>99</v>
      </c>
    </row>
    <row r="74" spans="1:1" x14ac:dyDescent="0.2">
      <c r="A74" t="s">
        <v>100</v>
      </c>
    </row>
    <row r="75" spans="1:1" x14ac:dyDescent="0.2">
      <c r="A75" t="s">
        <v>101</v>
      </c>
    </row>
    <row r="76" spans="1:1" x14ac:dyDescent="0.2">
      <c r="A76" t="s">
        <v>102</v>
      </c>
    </row>
    <row r="77" spans="1:1" x14ac:dyDescent="0.2">
      <c r="A77" t="s">
        <v>103</v>
      </c>
    </row>
    <row r="78" spans="1:1" x14ac:dyDescent="0.2">
      <c r="A78" t="s">
        <v>104</v>
      </c>
    </row>
    <row r="79" spans="1:1" x14ac:dyDescent="0.2">
      <c r="A79" t="s">
        <v>105</v>
      </c>
    </row>
    <row r="80" spans="1:1" x14ac:dyDescent="0.2">
      <c r="A80" t="s">
        <v>106</v>
      </c>
    </row>
    <row r="81" spans="1:1" x14ac:dyDescent="0.2">
      <c r="A81" t="s">
        <v>107</v>
      </c>
    </row>
    <row r="82" spans="1:1" x14ac:dyDescent="0.2">
      <c r="A82" t="s">
        <v>108</v>
      </c>
    </row>
    <row r="83" spans="1:1" x14ac:dyDescent="0.2">
      <c r="A83" t="s">
        <v>109</v>
      </c>
    </row>
    <row r="84" spans="1:1" x14ac:dyDescent="0.2">
      <c r="A84" t="s">
        <v>110</v>
      </c>
    </row>
    <row r="85" spans="1:1" x14ac:dyDescent="0.2">
      <c r="A85" t="s">
        <v>111</v>
      </c>
    </row>
    <row r="86" spans="1:1" x14ac:dyDescent="0.2">
      <c r="A86" t="s">
        <v>112</v>
      </c>
    </row>
    <row r="87" spans="1:1" x14ac:dyDescent="0.2">
      <c r="A87" t="s">
        <v>113</v>
      </c>
    </row>
    <row r="88" spans="1:1" x14ac:dyDescent="0.2">
      <c r="A88" t="s">
        <v>114</v>
      </c>
    </row>
    <row r="89" spans="1:1" x14ac:dyDescent="0.2">
      <c r="A89" t="s">
        <v>115</v>
      </c>
    </row>
    <row r="90" spans="1:1" x14ac:dyDescent="0.2">
      <c r="A90" t="s">
        <v>116</v>
      </c>
    </row>
    <row r="91" spans="1:1" x14ac:dyDescent="0.2">
      <c r="A91" t="s">
        <v>117</v>
      </c>
    </row>
    <row r="92" spans="1:1" x14ac:dyDescent="0.2">
      <c r="A92" t="s">
        <v>118</v>
      </c>
    </row>
    <row r="93" spans="1:1" x14ac:dyDescent="0.2">
      <c r="A93" t="s">
        <v>119</v>
      </c>
    </row>
    <row r="94" spans="1:1" x14ac:dyDescent="0.2">
      <c r="A94" t="s">
        <v>120</v>
      </c>
    </row>
    <row r="95" spans="1:1" x14ac:dyDescent="0.2">
      <c r="A95" t="s">
        <v>121</v>
      </c>
    </row>
    <row r="96" spans="1:1" x14ac:dyDescent="0.2">
      <c r="A96" t="s">
        <v>122</v>
      </c>
    </row>
    <row r="97" spans="1:1" x14ac:dyDescent="0.2">
      <c r="A97" t="s">
        <v>123</v>
      </c>
    </row>
    <row r="98" spans="1:1" x14ac:dyDescent="0.2">
      <c r="A98" t="s">
        <v>124</v>
      </c>
    </row>
    <row r="99" spans="1:1" x14ac:dyDescent="0.2">
      <c r="A99" t="s">
        <v>125</v>
      </c>
    </row>
    <row r="100" spans="1:1" x14ac:dyDescent="0.2">
      <c r="A100" t="s">
        <v>126</v>
      </c>
    </row>
    <row r="101" spans="1:1" x14ac:dyDescent="0.2">
      <c r="A101" t="s">
        <v>127</v>
      </c>
    </row>
    <row r="102" spans="1:1" x14ac:dyDescent="0.2">
      <c r="A102" t="s">
        <v>128</v>
      </c>
    </row>
    <row r="103" spans="1:1" x14ac:dyDescent="0.2">
      <c r="A103" t="s">
        <v>129</v>
      </c>
    </row>
    <row r="104" spans="1:1" x14ac:dyDescent="0.2">
      <c r="A104" t="s">
        <v>130</v>
      </c>
    </row>
    <row r="105" spans="1:1" x14ac:dyDescent="0.2">
      <c r="A105" t="s">
        <v>131</v>
      </c>
    </row>
    <row r="106" spans="1:1" x14ac:dyDescent="0.2">
      <c r="A106" t="s">
        <v>132</v>
      </c>
    </row>
    <row r="107" spans="1:1" x14ac:dyDescent="0.2">
      <c r="A107" t="s">
        <v>133</v>
      </c>
    </row>
    <row r="109" spans="1:1" x14ac:dyDescent="0.2">
      <c r="A109" t="s">
        <v>134</v>
      </c>
    </row>
    <row r="110" spans="1:1" x14ac:dyDescent="0.2">
      <c r="A110" t="s">
        <v>135</v>
      </c>
    </row>
    <row r="111" spans="1:1" x14ac:dyDescent="0.2">
      <c r="A111" t="s">
        <v>136</v>
      </c>
    </row>
    <row r="112" spans="1:1" x14ac:dyDescent="0.2">
      <c r="A112" t="s">
        <v>135</v>
      </c>
    </row>
    <row r="113" spans="1:1" x14ac:dyDescent="0.2">
      <c r="A113" t="s">
        <v>137</v>
      </c>
    </row>
    <row r="114" spans="1:1" x14ac:dyDescent="0.2">
      <c r="A114" t="s">
        <v>138</v>
      </c>
    </row>
    <row r="115" spans="1:1" ht="15" x14ac:dyDescent="0.2">
      <c r="A115" s="28" t="s">
        <v>135</v>
      </c>
    </row>
    <row r="116" spans="1:1" ht="15" x14ac:dyDescent="0.2">
      <c r="A116" s="28" t="s">
        <v>139</v>
      </c>
    </row>
    <row r="117" spans="1:1" x14ac:dyDescent="0.2">
      <c r="A117" t="s">
        <v>135</v>
      </c>
    </row>
    <row r="118" spans="1:1" x14ac:dyDescent="0.2">
      <c r="A118" t="s">
        <v>140</v>
      </c>
    </row>
    <row r="119" spans="1:1" x14ac:dyDescent="0.2">
      <c r="A119" t="s">
        <v>141</v>
      </c>
    </row>
    <row r="120" spans="1:1" x14ac:dyDescent="0.2">
      <c r="A120" t="s">
        <v>142</v>
      </c>
    </row>
    <row r="121" spans="1:1" x14ac:dyDescent="0.2">
      <c r="A121" t="s">
        <v>143</v>
      </c>
    </row>
    <row r="122" spans="1:1" x14ac:dyDescent="0.2">
      <c r="A122" t="s">
        <v>144</v>
      </c>
    </row>
    <row r="123" spans="1:1" x14ac:dyDescent="0.2">
      <c r="A123" t="s">
        <v>145</v>
      </c>
    </row>
    <row r="124" spans="1:1" x14ac:dyDescent="0.2">
      <c r="A124" t="s">
        <v>146</v>
      </c>
    </row>
    <row r="125" spans="1:1" x14ac:dyDescent="0.2">
      <c r="A125" t="s">
        <v>147</v>
      </c>
    </row>
    <row r="126" spans="1:1" x14ac:dyDescent="0.2">
      <c r="A126" t="s">
        <v>148</v>
      </c>
    </row>
    <row r="127" spans="1:1" x14ac:dyDescent="0.2">
      <c r="A127" t="s">
        <v>149</v>
      </c>
    </row>
    <row r="128" spans="1:1" x14ac:dyDescent="0.2">
      <c r="A128" t="s">
        <v>150</v>
      </c>
    </row>
    <row r="129" spans="1:1" x14ac:dyDescent="0.2">
      <c r="A129" t="s">
        <v>151</v>
      </c>
    </row>
    <row r="130" spans="1:1" x14ac:dyDescent="0.2">
      <c r="A130" t="s">
        <v>152</v>
      </c>
    </row>
    <row r="131" spans="1:1" x14ac:dyDescent="0.2">
      <c r="A131" t="s">
        <v>153</v>
      </c>
    </row>
    <row r="132" spans="1:1" x14ac:dyDescent="0.2">
      <c r="A132" t="s">
        <v>154</v>
      </c>
    </row>
    <row r="133" spans="1:1" x14ac:dyDescent="0.2">
      <c r="A133" t="s">
        <v>155</v>
      </c>
    </row>
    <row r="134" spans="1:1" x14ac:dyDescent="0.2">
      <c r="A134" t="s">
        <v>156</v>
      </c>
    </row>
    <row r="135" spans="1:1" x14ac:dyDescent="0.2">
      <c r="A135" t="s">
        <v>157</v>
      </c>
    </row>
    <row r="136" spans="1:1" x14ac:dyDescent="0.2">
      <c r="A136" t="s">
        <v>158</v>
      </c>
    </row>
    <row r="137" spans="1:1" x14ac:dyDescent="0.2">
      <c r="A137" t="s">
        <v>159</v>
      </c>
    </row>
    <row r="138" spans="1:1" x14ac:dyDescent="0.2">
      <c r="A138" t="s">
        <v>160</v>
      </c>
    </row>
    <row r="139" spans="1:1" x14ac:dyDescent="0.2">
      <c r="A139" t="s">
        <v>161</v>
      </c>
    </row>
    <row r="140" spans="1:1" x14ac:dyDescent="0.2">
      <c r="A140" t="s">
        <v>162</v>
      </c>
    </row>
    <row r="141" spans="1:1" x14ac:dyDescent="0.2">
      <c r="A141" t="s">
        <v>163</v>
      </c>
    </row>
    <row r="142" spans="1:1" x14ac:dyDescent="0.2">
      <c r="A142" t="s">
        <v>164</v>
      </c>
    </row>
    <row r="143" spans="1:1" x14ac:dyDescent="0.2">
      <c r="A143" t="s">
        <v>165</v>
      </c>
    </row>
    <row r="144" spans="1:1" x14ac:dyDescent="0.2">
      <c r="A144" t="s">
        <v>166</v>
      </c>
    </row>
    <row r="145" spans="1:1" x14ac:dyDescent="0.2">
      <c r="A145" t="s">
        <v>167</v>
      </c>
    </row>
    <row r="146" spans="1:1" x14ac:dyDescent="0.2">
      <c r="A146" t="s">
        <v>168</v>
      </c>
    </row>
    <row r="147" spans="1:1" x14ac:dyDescent="0.2">
      <c r="A147" t="s">
        <v>169</v>
      </c>
    </row>
    <row r="148" spans="1:1" x14ac:dyDescent="0.2">
      <c r="A148" t="s">
        <v>170</v>
      </c>
    </row>
    <row r="149" spans="1:1" x14ac:dyDescent="0.2">
      <c r="A149" t="s">
        <v>171</v>
      </c>
    </row>
    <row r="150" spans="1:1" x14ac:dyDescent="0.2">
      <c r="A150" t="s">
        <v>172</v>
      </c>
    </row>
    <row r="151" spans="1:1" x14ac:dyDescent="0.2">
      <c r="A151" t="s">
        <v>173</v>
      </c>
    </row>
    <row r="152" spans="1:1" x14ac:dyDescent="0.2">
      <c r="A152" t="s">
        <v>174</v>
      </c>
    </row>
    <row r="153" spans="1:1" x14ac:dyDescent="0.2">
      <c r="A153" t="s">
        <v>175</v>
      </c>
    </row>
    <row r="155" spans="1:1" x14ac:dyDescent="0.2">
      <c r="A155" t="s">
        <v>176</v>
      </c>
    </row>
    <row r="156" spans="1:1" x14ac:dyDescent="0.2">
      <c r="A156" t="s">
        <v>135</v>
      </c>
    </row>
    <row r="157" spans="1:1" x14ac:dyDescent="0.2">
      <c r="A157" t="s">
        <v>177</v>
      </c>
    </row>
    <row r="158" spans="1:1" x14ac:dyDescent="0.2">
      <c r="A158" t="s">
        <v>178</v>
      </c>
    </row>
    <row r="159" spans="1:1" x14ac:dyDescent="0.2">
      <c r="A159" t="s">
        <v>135</v>
      </c>
    </row>
    <row r="160" spans="1:1" x14ac:dyDescent="0.2">
      <c r="A160" t="s">
        <v>179</v>
      </c>
    </row>
    <row r="161" spans="1:1" x14ac:dyDescent="0.2">
      <c r="A161" t="s">
        <v>135</v>
      </c>
    </row>
    <row r="162" spans="1:1" x14ac:dyDescent="0.2">
      <c r="A162" t="s">
        <v>180</v>
      </c>
    </row>
    <row r="163" spans="1:1" x14ac:dyDescent="0.2">
      <c r="A163" t="s">
        <v>135</v>
      </c>
    </row>
    <row r="164" spans="1:1" x14ac:dyDescent="0.2">
      <c r="A164" t="s">
        <v>181</v>
      </c>
    </row>
    <row r="165" spans="1:1" x14ac:dyDescent="0.2">
      <c r="A165" t="s">
        <v>135</v>
      </c>
    </row>
    <row r="166" spans="1:1" x14ac:dyDescent="0.2">
      <c r="A166" t="s">
        <v>182</v>
      </c>
    </row>
    <row r="167" spans="1:1" x14ac:dyDescent="0.2">
      <c r="A167" t="s">
        <v>183</v>
      </c>
    </row>
    <row r="168" spans="1:1" x14ac:dyDescent="0.2">
      <c r="A168" t="s">
        <v>135</v>
      </c>
    </row>
    <row r="169" spans="1:1" x14ac:dyDescent="0.2">
      <c r="A169" t="s">
        <v>184</v>
      </c>
    </row>
    <row r="170" spans="1:1" x14ac:dyDescent="0.2">
      <c r="A170" t="s">
        <v>135</v>
      </c>
    </row>
    <row r="171" spans="1:1" x14ac:dyDescent="0.2">
      <c r="A171" t="s">
        <v>185</v>
      </c>
    </row>
    <row r="172" spans="1:1" x14ac:dyDescent="0.2">
      <c r="A172" t="s">
        <v>135</v>
      </c>
    </row>
    <row r="173" spans="1:1" x14ac:dyDescent="0.2">
      <c r="A173" t="s">
        <v>186</v>
      </c>
    </row>
    <row r="174" spans="1:1" x14ac:dyDescent="0.2">
      <c r="A174" t="s">
        <v>135</v>
      </c>
    </row>
    <row r="175" spans="1:1" x14ac:dyDescent="0.2">
      <c r="A175" t="s">
        <v>187</v>
      </c>
    </row>
    <row r="176" spans="1:1" x14ac:dyDescent="0.2">
      <c r="A176" t="s">
        <v>188</v>
      </c>
    </row>
    <row r="177" spans="1:1" x14ac:dyDescent="0.2">
      <c r="A177" t="s">
        <v>135</v>
      </c>
    </row>
    <row r="178" spans="1:1" x14ac:dyDescent="0.2">
      <c r="A178" t="s">
        <v>189</v>
      </c>
    </row>
    <row r="179" spans="1:1" x14ac:dyDescent="0.2">
      <c r="A179" t="s">
        <v>135</v>
      </c>
    </row>
    <row r="180" spans="1:1" x14ac:dyDescent="0.2">
      <c r="A180" t="s">
        <v>190</v>
      </c>
    </row>
    <row r="181" spans="1:1" x14ac:dyDescent="0.2">
      <c r="A181" t="s">
        <v>191</v>
      </c>
    </row>
    <row r="182" spans="1:1" x14ac:dyDescent="0.2">
      <c r="A182" t="s">
        <v>192</v>
      </c>
    </row>
    <row r="183" spans="1:1" x14ac:dyDescent="0.2">
      <c r="A183" t="s">
        <v>193</v>
      </c>
    </row>
    <row r="186" spans="1:1" x14ac:dyDescent="0.2">
      <c r="A186" t="s">
        <v>194</v>
      </c>
    </row>
    <row r="187" spans="1:1" x14ac:dyDescent="0.2">
      <c r="A187" t="s">
        <v>135</v>
      </c>
    </row>
    <row r="188" spans="1:1" x14ac:dyDescent="0.2">
      <c r="A188" t="s">
        <v>195</v>
      </c>
    </row>
    <row r="189" spans="1:1" x14ac:dyDescent="0.2">
      <c r="A189" t="s">
        <v>135</v>
      </c>
    </row>
    <row r="211" spans="1:1" x14ac:dyDescent="0.2">
      <c r="A211" t="s">
        <v>135</v>
      </c>
    </row>
    <row r="212" spans="1:1" x14ac:dyDescent="0.2">
      <c r="A212" t="s">
        <v>196</v>
      </c>
    </row>
    <row r="213" spans="1:1" x14ac:dyDescent="0.2">
      <c r="A213" t="s">
        <v>135</v>
      </c>
    </row>
    <row r="221" spans="1:1" x14ac:dyDescent="0.2">
      <c r="A221" t="s">
        <v>135</v>
      </c>
    </row>
    <row r="222" spans="1:1" x14ac:dyDescent="0.2">
      <c r="A222" t="s">
        <v>197</v>
      </c>
    </row>
    <row r="223" spans="1:1" x14ac:dyDescent="0.2">
      <c r="A223" t="s">
        <v>135</v>
      </c>
    </row>
    <row r="224" spans="1:1" x14ac:dyDescent="0.2">
      <c r="A224" t="s">
        <v>198</v>
      </c>
    </row>
    <row r="225" spans="1:1" x14ac:dyDescent="0.2">
      <c r="A225" t="s">
        <v>199</v>
      </c>
    </row>
    <row r="226" spans="1:1" x14ac:dyDescent="0.2">
      <c r="A226" t="s">
        <v>200</v>
      </c>
    </row>
    <row r="227" spans="1:1" x14ac:dyDescent="0.2">
      <c r="A227" t="s">
        <v>201</v>
      </c>
    </row>
    <row r="228" spans="1:1" x14ac:dyDescent="0.2">
      <c r="A228" t="s">
        <v>202</v>
      </c>
    </row>
    <row r="229" spans="1:1" x14ac:dyDescent="0.2">
      <c r="A229" t="s">
        <v>203</v>
      </c>
    </row>
    <row r="230" spans="1:1" x14ac:dyDescent="0.2">
      <c r="A230" t="s">
        <v>204</v>
      </c>
    </row>
    <row r="231" spans="1:1" x14ac:dyDescent="0.2">
      <c r="A231" t="s">
        <v>205</v>
      </c>
    </row>
    <row r="232" spans="1:1" x14ac:dyDescent="0.2">
      <c r="A232" t="s">
        <v>206</v>
      </c>
    </row>
    <row r="233" spans="1:1" x14ac:dyDescent="0.2">
      <c r="A233" t="s">
        <v>135</v>
      </c>
    </row>
    <row r="234" spans="1:1" x14ac:dyDescent="0.2">
      <c r="A234" t="s">
        <v>207</v>
      </c>
    </row>
    <row r="235" spans="1:1" x14ac:dyDescent="0.2">
      <c r="A235" t="s">
        <v>135</v>
      </c>
    </row>
    <row r="236" spans="1:1" x14ac:dyDescent="0.2">
      <c r="A236" t="s">
        <v>208</v>
      </c>
    </row>
    <row r="237" spans="1:1" x14ac:dyDescent="0.2">
      <c r="A237" t="s">
        <v>135</v>
      </c>
    </row>
    <row r="238" spans="1:1" x14ac:dyDescent="0.2">
      <c r="A238" t="s">
        <v>209</v>
      </c>
    </row>
    <row r="239" spans="1:1" x14ac:dyDescent="0.2">
      <c r="A239" t="s">
        <v>135</v>
      </c>
    </row>
    <row r="240" spans="1:1" x14ac:dyDescent="0.2">
      <c r="A240" t="s">
        <v>210</v>
      </c>
    </row>
    <row r="241" spans="1:1" x14ac:dyDescent="0.2">
      <c r="A241" t="s">
        <v>211</v>
      </c>
    </row>
    <row r="242" spans="1:1" x14ac:dyDescent="0.2">
      <c r="A242" t="s">
        <v>212</v>
      </c>
    </row>
    <row r="243" spans="1:1" x14ac:dyDescent="0.2">
      <c r="A243" t="s">
        <v>213</v>
      </c>
    </row>
    <row r="244" spans="1:1" x14ac:dyDescent="0.2">
      <c r="A244" t="s">
        <v>214</v>
      </c>
    </row>
    <row r="245" spans="1:1" x14ac:dyDescent="0.2">
      <c r="A245" t="s">
        <v>215</v>
      </c>
    </row>
    <row r="246" spans="1:1" x14ac:dyDescent="0.2">
      <c r="A246" t="s">
        <v>216</v>
      </c>
    </row>
    <row r="247" spans="1:1" x14ac:dyDescent="0.2">
      <c r="A247" t="s">
        <v>135</v>
      </c>
    </row>
    <row r="248" spans="1:1" x14ac:dyDescent="0.2">
      <c r="A248" t="s">
        <v>217</v>
      </c>
    </row>
    <row r="249" spans="1:1" x14ac:dyDescent="0.2">
      <c r="A249" t="s">
        <v>135</v>
      </c>
    </row>
    <row r="250" spans="1:1" x14ac:dyDescent="0.2">
      <c r="A250" t="s">
        <v>218</v>
      </c>
    </row>
    <row r="251" spans="1:1" x14ac:dyDescent="0.2">
      <c r="A251" t="s">
        <v>135</v>
      </c>
    </row>
    <row r="252" spans="1:1" x14ac:dyDescent="0.2">
      <c r="A252" t="s">
        <v>219</v>
      </c>
    </row>
    <row r="253" spans="1:1" x14ac:dyDescent="0.2">
      <c r="A253" t="s">
        <v>135</v>
      </c>
    </row>
    <row r="254" spans="1:1" x14ac:dyDescent="0.2">
      <c r="A254" t="s">
        <v>220</v>
      </c>
    </row>
    <row r="255" spans="1:1" x14ac:dyDescent="0.2">
      <c r="A255" t="s">
        <v>135</v>
      </c>
    </row>
    <row r="256" spans="1:1" x14ac:dyDescent="0.2">
      <c r="A256" t="s">
        <v>221</v>
      </c>
    </row>
    <row r="257" spans="1:1" x14ac:dyDescent="0.2">
      <c r="A257" t="s">
        <v>135</v>
      </c>
    </row>
    <row r="258" spans="1:1" x14ac:dyDescent="0.2">
      <c r="A258" t="s">
        <v>222</v>
      </c>
    </row>
    <row r="259" spans="1:1" x14ac:dyDescent="0.2">
      <c r="A259" t="s">
        <v>135</v>
      </c>
    </row>
    <row r="260" spans="1:1" x14ac:dyDescent="0.2">
      <c r="A260" t="s">
        <v>223</v>
      </c>
    </row>
    <row r="261" spans="1:1" x14ac:dyDescent="0.2">
      <c r="A261" t="s">
        <v>135</v>
      </c>
    </row>
    <row r="262" spans="1:1" x14ac:dyDescent="0.2">
      <c r="A262" t="s">
        <v>224</v>
      </c>
    </row>
    <row r="263" spans="1:1" x14ac:dyDescent="0.2">
      <c r="A263" t="s">
        <v>135</v>
      </c>
    </row>
    <row r="264" spans="1:1" x14ac:dyDescent="0.2">
      <c r="A264" t="s">
        <v>225</v>
      </c>
    </row>
    <row r="265" spans="1:1" x14ac:dyDescent="0.2">
      <c r="A265" t="s">
        <v>226</v>
      </c>
    </row>
    <row r="266" spans="1:1" x14ac:dyDescent="0.2">
      <c r="A266" t="s">
        <v>227</v>
      </c>
    </row>
    <row r="267" spans="1:1" x14ac:dyDescent="0.2">
      <c r="A267" t="s">
        <v>228</v>
      </c>
    </row>
    <row r="268" spans="1:1" x14ac:dyDescent="0.2">
      <c r="A268" t="s">
        <v>229</v>
      </c>
    </row>
    <row r="269" spans="1:1" x14ac:dyDescent="0.2">
      <c r="A269" t="s">
        <v>230</v>
      </c>
    </row>
    <row r="270" spans="1:1" x14ac:dyDescent="0.2">
      <c r="A270" t="s">
        <v>231</v>
      </c>
    </row>
    <row r="271" spans="1:1" x14ac:dyDescent="0.2">
      <c r="A271" t="s">
        <v>232</v>
      </c>
    </row>
    <row r="272" spans="1:1" x14ac:dyDescent="0.2">
      <c r="A272" t="s">
        <v>233</v>
      </c>
    </row>
    <row r="273" spans="1:1" x14ac:dyDescent="0.2">
      <c r="A273" t="s">
        <v>234</v>
      </c>
    </row>
    <row r="274" spans="1:1" x14ac:dyDescent="0.2">
      <c r="A274" t="s">
        <v>235</v>
      </c>
    </row>
    <row r="275" spans="1:1" x14ac:dyDescent="0.2">
      <c r="A275" t="s">
        <v>236</v>
      </c>
    </row>
    <row r="276" spans="1:1" x14ac:dyDescent="0.2">
      <c r="A276" t="s">
        <v>237</v>
      </c>
    </row>
    <row r="277" spans="1:1" x14ac:dyDescent="0.2">
      <c r="A277" t="s">
        <v>238</v>
      </c>
    </row>
    <row r="278" spans="1:1" x14ac:dyDescent="0.2">
      <c r="A278" t="s">
        <v>239</v>
      </c>
    </row>
    <row r="279" spans="1:1" x14ac:dyDescent="0.2">
      <c r="A279" t="s">
        <v>240</v>
      </c>
    </row>
    <row r="280" spans="1:1" x14ac:dyDescent="0.2">
      <c r="A280" t="s">
        <v>241</v>
      </c>
    </row>
    <row r="281" spans="1:1" x14ac:dyDescent="0.2">
      <c r="A281" t="s">
        <v>242</v>
      </c>
    </row>
    <row r="282" spans="1:1" x14ac:dyDescent="0.2">
      <c r="A282" t="s">
        <v>135</v>
      </c>
    </row>
    <row r="283" spans="1:1" x14ac:dyDescent="0.2">
      <c r="A283" t="s">
        <v>243</v>
      </c>
    </row>
    <row r="284" spans="1:1" x14ac:dyDescent="0.2">
      <c r="A284" t="s">
        <v>135</v>
      </c>
    </row>
    <row r="285" spans="1:1" x14ac:dyDescent="0.2">
      <c r="A285" t="s">
        <v>244</v>
      </c>
    </row>
    <row r="286" spans="1:1" x14ac:dyDescent="0.2">
      <c r="A286" t="s">
        <v>135</v>
      </c>
    </row>
    <row r="287" spans="1:1" x14ac:dyDescent="0.2">
      <c r="A287" t="s">
        <v>245</v>
      </c>
    </row>
    <row r="288" spans="1:1" x14ac:dyDescent="0.2">
      <c r="A288" t="s">
        <v>246</v>
      </c>
    </row>
    <row r="289" spans="1:1" x14ac:dyDescent="0.2">
      <c r="A289" t="s">
        <v>247</v>
      </c>
    </row>
    <row r="290" spans="1:1" x14ac:dyDescent="0.2">
      <c r="A290" t="s">
        <v>248</v>
      </c>
    </row>
    <row r="291" spans="1:1" x14ac:dyDescent="0.2">
      <c r="A291" t="s">
        <v>249</v>
      </c>
    </row>
    <row r="292" spans="1:1" x14ac:dyDescent="0.2">
      <c r="A292" t="s">
        <v>250</v>
      </c>
    </row>
    <row r="293" spans="1:1" x14ac:dyDescent="0.2">
      <c r="A293" t="s">
        <v>251</v>
      </c>
    </row>
    <row r="294" spans="1:1" x14ac:dyDescent="0.2">
      <c r="A294" t="s">
        <v>252</v>
      </c>
    </row>
    <row r="295" spans="1:1" x14ac:dyDescent="0.2">
      <c r="A295" t="s">
        <v>253</v>
      </c>
    </row>
    <row r="296" spans="1:1" x14ac:dyDescent="0.2">
      <c r="A296" t="s">
        <v>254</v>
      </c>
    </row>
    <row r="297" spans="1:1" x14ac:dyDescent="0.2">
      <c r="A297" t="s">
        <v>255</v>
      </c>
    </row>
    <row r="298" spans="1:1" x14ac:dyDescent="0.2">
      <c r="A298" t="s">
        <v>135</v>
      </c>
    </row>
    <row r="299" spans="1:1" x14ac:dyDescent="0.2">
      <c r="A299" t="s">
        <v>256</v>
      </c>
    </row>
    <row r="300" spans="1:1" x14ac:dyDescent="0.2">
      <c r="A300" t="s">
        <v>135</v>
      </c>
    </row>
    <row r="301" spans="1:1" x14ac:dyDescent="0.2">
      <c r="A301" t="s">
        <v>257</v>
      </c>
    </row>
    <row r="302" spans="1:1" x14ac:dyDescent="0.2">
      <c r="A302" t="s">
        <v>258</v>
      </c>
    </row>
    <row r="303" spans="1:1" x14ac:dyDescent="0.2">
      <c r="A303" t="s">
        <v>259</v>
      </c>
    </row>
    <row r="304" spans="1:1" x14ac:dyDescent="0.2">
      <c r="A304" t="s">
        <v>135</v>
      </c>
    </row>
    <row r="305" spans="1:1" x14ac:dyDescent="0.2">
      <c r="A305" t="s">
        <v>260</v>
      </c>
    </row>
    <row r="306" spans="1:1" x14ac:dyDescent="0.2">
      <c r="A306" t="s">
        <v>135</v>
      </c>
    </row>
    <row r="307" spans="1:1" x14ac:dyDescent="0.2">
      <c r="A307" t="s">
        <v>261</v>
      </c>
    </row>
    <row r="308" spans="1:1" x14ac:dyDescent="0.2">
      <c r="A308" t="s">
        <v>262</v>
      </c>
    </row>
    <row r="309" spans="1:1" x14ac:dyDescent="0.2">
      <c r="A309" t="s">
        <v>263</v>
      </c>
    </row>
    <row r="310" spans="1:1" x14ac:dyDescent="0.2">
      <c r="A310" t="s">
        <v>264</v>
      </c>
    </row>
    <row r="311" spans="1:1" x14ac:dyDescent="0.2">
      <c r="A311" t="s">
        <v>265</v>
      </c>
    </row>
    <row r="312" spans="1:1" x14ac:dyDescent="0.2">
      <c r="A312" t="s">
        <v>266</v>
      </c>
    </row>
    <row r="313" spans="1:1" x14ac:dyDescent="0.2">
      <c r="A313" t="s">
        <v>135</v>
      </c>
    </row>
    <row r="314" spans="1:1" x14ac:dyDescent="0.2">
      <c r="A314" t="s">
        <v>267</v>
      </c>
    </row>
    <row r="315" spans="1:1" x14ac:dyDescent="0.2">
      <c r="A315" t="s">
        <v>135</v>
      </c>
    </row>
    <row r="316" spans="1:1" x14ac:dyDescent="0.2">
      <c r="A316" t="s">
        <v>268</v>
      </c>
    </row>
    <row r="317" spans="1:1" x14ac:dyDescent="0.2">
      <c r="A317" t="s">
        <v>269</v>
      </c>
    </row>
    <row r="318" spans="1:1" x14ac:dyDescent="0.2">
      <c r="A318" t="s">
        <v>270</v>
      </c>
    </row>
    <row r="319" spans="1:1" x14ac:dyDescent="0.2">
      <c r="A319" t="s">
        <v>271</v>
      </c>
    </row>
    <row r="320" spans="1:1" x14ac:dyDescent="0.2">
      <c r="A320" t="s">
        <v>272</v>
      </c>
    </row>
    <row r="321" spans="1:1" x14ac:dyDescent="0.2">
      <c r="A321" t="s">
        <v>135</v>
      </c>
    </row>
    <row r="322" spans="1:1" x14ac:dyDescent="0.2">
      <c r="A322" t="s">
        <v>273</v>
      </c>
    </row>
    <row r="323" spans="1:1" x14ac:dyDescent="0.2">
      <c r="A323" t="s">
        <v>135</v>
      </c>
    </row>
    <row r="324" spans="1:1" x14ac:dyDescent="0.2">
      <c r="A324" t="s">
        <v>274</v>
      </c>
    </row>
    <row r="325" spans="1:1" x14ac:dyDescent="0.2">
      <c r="A325" t="s">
        <v>135</v>
      </c>
    </row>
    <row r="326" spans="1:1" x14ac:dyDescent="0.2">
      <c r="A326" t="s">
        <v>275</v>
      </c>
    </row>
    <row r="327" spans="1:1" x14ac:dyDescent="0.2">
      <c r="A327" t="s">
        <v>276</v>
      </c>
    </row>
    <row r="328" spans="1:1" x14ac:dyDescent="0.2">
      <c r="A328" t="s">
        <v>277</v>
      </c>
    </row>
    <row r="329" spans="1:1" x14ac:dyDescent="0.2">
      <c r="A329" t="s">
        <v>278</v>
      </c>
    </row>
    <row r="330" spans="1:1" x14ac:dyDescent="0.2">
      <c r="A330" t="s">
        <v>135</v>
      </c>
    </row>
    <row r="331" spans="1:1" x14ac:dyDescent="0.2">
      <c r="A331" t="s">
        <v>279</v>
      </c>
    </row>
    <row r="332" spans="1:1" x14ac:dyDescent="0.2">
      <c r="A332" t="s">
        <v>135</v>
      </c>
    </row>
    <row r="333" spans="1:1" x14ac:dyDescent="0.2">
      <c r="A333" t="s">
        <v>280</v>
      </c>
    </row>
    <row r="334" spans="1:1" x14ac:dyDescent="0.2">
      <c r="A334" t="s">
        <v>281</v>
      </c>
    </row>
    <row r="335" spans="1:1" x14ac:dyDescent="0.2">
      <c r="A335" t="s">
        <v>282</v>
      </c>
    </row>
    <row r="336" spans="1:1" x14ac:dyDescent="0.2">
      <c r="A336" t="s">
        <v>135</v>
      </c>
    </row>
    <row r="337" spans="1:1" x14ac:dyDescent="0.2">
      <c r="A337" t="s">
        <v>283</v>
      </c>
    </row>
    <row r="338" spans="1:1" x14ac:dyDescent="0.2">
      <c r="A338" t="s">
        <v>135</v>
      </c>
    </row>
    <row r="339" spans="1:1" x14ac:dyDescent="0.2">
      <c r="A339" t="s">
        <v>284</v>
      </c>
    </row>
    <row r="340" spans="1:1" x14ac:dyDescent="0.2">
      <c r="A340" t="s">
        <v>135</v>
      </c>
    </row>
    <row r="341" spans="1:1" x14ac:dyDescent="0.2">
      <c r="A341" t="s">
        <v>285</v>
      </c>
    </row>
    <row r="342" spans="1:1" x14ac:dyDescent="0.2">
      <c r="A342" t="s">
        <v>135</v>
      </c>
    </row>
    <row r="343" spans="1:1" x14ac:dyDescent="0.2">
      <c r="A343" t="s">
        <v>286</v>
      </c>
    </row>
    <row r="344" spans="1:1" x14ac:dyDescent="0.2">
      <c r="A344" t="s">
        <v>135</v>
      </c>
    </row>
    <row r="345" spans="1:1" x14ac:dyDescent="0.2">
      <c r="A345" t="s">
        <v>287</v>
      </c>
    </row>
    <row r="346" spans="1:1" x14ac:dyDescent="0.2">
      <c r="A346" t="s">
        <v>135</v>
      </c>
    </row>
    <row r="347" spans="1:1" x14ac:dyDescent="0.2">
      <c r="A347" t="s">
        <v>288</v>
      </c>
    </row>
    <row r="348" spans="1:1" x14ac:dyDescent="0.2">
      <c r="A348" t="s">
        <v>289</v>
      </c>
    </row>
    <row r="349" spans="1:1" x14ac:dyDescent="0.2">
      <c r="A349" t="s">
        <v>290</v>
      </c>
    </row>
    <row r="350" spans="1:1" x14ac:dyDescent="0.2">
      <c r="A350" t="s">
        <v>291</v>
      </c>
    </row>
    <row r="351" spans="1:1" x14ac:dyDescent="0.2">
      <c r="A351" t="s">
        <v>292</v>
      </c>
    </row>
    <row r="352" spans="1:1" x14ac:dyDescent="0.2">
      <c r="A352" t="s">
        <v>293</v>
      </c>
    </row>
    <row r="353" spans="1:1" x14ac:dyDescent="0.2">
      <c r="A353" t="s">
        <v>294</v>
      </c>
    </row>
    <row r="354" spans="1:1" x14ac:dyDescent="0.2">
      <c r="A354" t="s">
        <v>295</v>
      </c>
    </row>
    <row r="355" spans="1:1" x14ac:dyDescent="0.2">
      <c r="A355" t="s">
        <v>296</v>
      </c>
    </row>
    <row r="356" spans="1:1" x14ac:dyDescent="0.2">
      <c r="A356" t="s">
        <v>297</v>
      </c>
    </row>
    <row r="357" spans="1:1" x14ac:dyDescent="0.2">
      <c r="A357" t="s">
        <v>135</v>
      </c>
    </row>
    <row r="358" spans="1:1" x14ac:dyDescent="0.2">
      <c r="A358" t="s">
        <v>298</v>
      </c>
    </row>
    <row r="359" spans="1:1" x14ac:dyDescent="0.2">
      <c r="A359" t="s">
        <v>135</v>
      </c>
    </row>
    <row r="360" spans="1:1" x14ac:dyDescent="0.2">
      <c r="A360" t="s">
        <v>299</v>
      </c>
    </row>
    <row r="361" spans="1:1" x14ac:dyDescent="0.2">
      <c r="A361" t="s">
        <v>300</v>
      </c>
    </row>
    <row r="362" spans="1:1" x14ac:dyDescent="0.2">
      <c r="A362" t="s">
        <v>301</v>
      </c>
    </row>
    <row r="363" spans="1:1" x14ac:dyDescent="0.2">
      <c r="A363" t="s">
        <v>302</v>
      </c>
    </row>
    <row r="364" spans="1:1" x14ac:dyDescent="0.2">
      <c r="A364" t="s">
        <v>303</v>
      </c>
    </row>
    <row r="365" spans="1:1" x14ac:dyDescent="0.2">
      <c r="A365" t="s">
        <v>304</v>
      </c>
    </row>
    <row r="366" spans="1:1" x14ac:dyDescent="0.2">
      <c r="A366" t="s">
        <v>305</v>
      </c>
    </row>
    <row r="367" spans="1:1" x14ac:dyDescent="0.2">
      <c r="A367" t="s">
        <v>135</v>
      </c>
    </row>
    <row r="368" spans="1:1" x14ac:dyDescent="0.2">
      <c r="A368" t="s">
        <v>306</v>
      </c>
    </row>
    <row r="369" spans="1:1" x14ac:dyDescent="0.2">
      <c r="A369" t="s">
        <v>135</v>
      </c>
    </row>
    <row r="370" spans="1:1" x14ac:dyDescent="0.2">
      <c r="A370" t="s">
        <v>307</v>
      </c>
    </row>
    <row r="371" spans="1:1" x14ac:dyDescent="0.2">
      <c r="A371" t="s">
        <v>135</v>
      </c>
    </row>
    <row r="372" spans="1:1" x14ac:dyDescent="0.2">
      <c r="A372" t="s">
        <v>308</v>
      </c>
    </row>
    <row r="373" spans="1:1" x14ac:dyDescent="0.2">
      <c r="A373" t="s">
        <v>309</v>
      </c>
    </row>
    <row r="374" spans="1:1" x14ac:dyDescent="0.2">
      <c r="A374" t="s">
        <v>310</v>
      </c>
    </row>
    <row r="375" spans="1:1" x14ac:dyDescent="0.2">
      <c r="A375" t="s">
        <v>135</v>
      </c>
    </row>
    <row r="376" spans="1:1" x14ac:dyDescent="0.2">
      <c r="A376" t="s">
        <v>311</v>
      </c>
    </row>
    <row r="377" spans="1:1" x14ac:dyDescent="0.2">
      <c r="A377" t="s">
        <v>135</v>
      </c>
    </row>
    <row r="378" spans="1:1" x14ac:dyDescent="0.2">
      <c r="A378" t="s">
        <v>312</v>
      </c>
    </row>
    <row r="379" spans="1:1" x14ac:dyDescent="0.2">
      <c r="A379" t="s">
        <v>313</v>
      </c>
    </row>
    <row r="380" spans="1:1" x14ac:dyDescent="0.2">
      <c r="A380" t="s">
        <v>135</v>
      </c>
    </row>
    <row r="381" spans="1:1" x14ac:dyDescent="0.2">
      <c r="A381" t="s">
        <v>314</v>
      </c>
    </row>
    <row r="382" spans="1:1" x14ac:dyDescent="0.2">
      <c r="A382" t="s">
        <v>135</v>
      </c>
    </row>
    <row r="383" spans="1:1" x14ac:dyDescent="0.2">
      <c r="A383" t="s">
        <v>315</v>
      </c>
    </row>
    <row r="384" spans="1:1" x14ac:dyDescent="0.2">
      <c r="A384" t="s">
        <v>135</v>
      </c>
    </row>
    <row r="385" spans="1:1" x14ac:dyDescent="0.2">
      <c r="A385" t="s">
        <v>316</v>
      </c>
    </row>
    <row r="386" spans="1:1" x14ac:dyDescent="0.2">
      <c r="A386" t="s">
        <v>135</v>
      </c>
    </row>
    <row r="387" spans="1:1" x14ac:dyDescent="0.2">
      <c r="A387" t="s">
        <v>317</v>
      </c>
    </row>
    <row r="388" spans="1:1" x14ac:dyDescent="0.2">
      <c r="A388" t="s">
        <v>135</v>
      </c>
    </row>
    <row r="389" spans="1:1" x14ac:dyDescent="0.2">
      <c r="A389" t="s">
        <v>318</v>
      </c>
    </row>
    <row r="390" spans="1:1" x14ac:dyDescent="0.2">
      <c r="A390" t="s">
        <v>135</v>
      </c>
    </row>
    <row r="391" spans="1:1" x14ac:dyDescent="0.2">
      <c r="A391" t="s">
        <v>319</v>
      </c>
    </row>
    <row r="392" spans="1:1" x14ac:dyDescent="0.2">
      <c r="A392" t="s">
        <v>135</v>
      </c>
    </row>
    <row r="393" spans="1:1" x14ac:dyDescent="0.2">
      <c r="A393" t="s">
        <v>320</v>
      </c>
    </row>
    <row r="394" spans="1:1" x14ac:dyDescent="0.2">
      <c r="A394" t="s">
        <v>135</v>
      </c>
    </row>
    <row r="395" spans="1:1" x14ac:dyDescent="0.2">
      <c r="A395" t="s">
        <v>321</v>
      </c>
    </row>
    <row r="396" spans="1:1" x14ac:dyDescent="0.2">
      <c r="A396" t="s">
        <v>322</v>
      </c>
    </row>
    <row r="397" spans="1:1" x14ac:dyDescent="0.2">
      <c r="A397" t="s">
        <v>323</v>
      </c>
    </row>
    <row r="398" spans="1:1" x14ac:dyDescent="0.2">
      <c r="A398" t="s">
        <v>324</v>
      </c>
    </row>
    <row r="399" spans="1:1" x14ac:dyDescent="0.2">
      <c r="A399" t="s">
        <v>325</v>
      </c>
    </row>
    <row r="400" spans="1:1" x14ac:dyDescent="0.2">
      <c r="A400" t="s">
        <v>326</v>
      </c>
    </row>
    <row r="401" spans="1:1" x14ac:dyDescent="0.2">
      <c r="A401" t="s">
        <v>327</v>
      </c>
    </row>
    <row r="402" spans="1:1" x14ac:dyDescent="0.2">
      <c r="A402" t="s">
        <v>328</v>
      </c>
    </row>
    <row r="403" spans="1:1" x14ac:dyDescent="0.2">
      <c r="A403" t="s">
        <v>329</v>
      </c>
    </row>
    <row r="404" spans="1:1" x14ac:dyDescent="0.2">
      <c r="A404" t="s">
        <v>135</v>
      </c>
    </row>
    <row r="405" spans="1:1" x14ac:dyDescent="0.2">
      <c r="A405" t="s">
        <v>330</v>
      </c>
    </row>
    <row r="406" spans="1:1" x14ac:dyDescent="0.2">
      <c r="A406" t="s">
        <v>135</v>
      </c>
    </row>
    <row r="407" spans="1:1" x14ac:dyDescent="0.2">
      <c r="A407" t="s">
        <v>331</v>
      </c>
    </row>
    <row r="408" spans="1:1" x14ac:dyDescent="0.2">
      <c r="A408" t="s">
        <v>135</v>
      </c>
    </row>
    <row r="409" spans="1:1" x14ac:dyDescent="0.2">
      <c r="A409" t="s">
        <v>332</v>
      </c>
    </row>
    <row r="410" spans="1:1" x14ac:dyDescent="0.2">
      <c r="A410" t="s">
        <v>135</v>
      </c>
    </row>
    <row r="411" spans="1:1" x14ac:dyDescent="0.2">
      <c r="A411" t="s">
        <v>333</v>
      </c>
    </row>
    <row r="412" spans="1:1" x14ac:dyDescent="0.2">
      <c r="A412" t="s">
        <v>334</v>
      </c>
    </row>
    <row r="413" spans="1:1" x14ac:dyDescent="0.2">
      <c r="A413" t="s">
        <v>335</v>
      </c>
    </row>
    <row r="414" spans="1:1" x14ac:dyDescent="0.2">
      <c r="A414" t="s">
        <v>336</v>
      </c>
    </row>
    <row r="415" spans="1:1" x14ac:dyDescent="0.2">
      <c r="A415" t="s">
        <v>337</v>
      </c>
    </row>
    <row r="416" spans="1:1" x14ac:dyDescent="0.2">
      <c r="A416" t="s">
        <v>135</v>
      </c>
    </row>
    <row r="417" spans="1:1" x14ac:dyDescent="0.2">
      <c r="A417" t="s">
        <v>338</v>
      </c>
    </row>
    <row r="418" spans="1:1" x14ac:dyDescent="0.2">
      <c r="A418" t="s">
        <v>135</v>
      </c>
    </row>
    <row r="419" spans="1:1" x14ac:dyDescent="0.2">
      <c r="A419" t="s">
        <v>339</v>
      </c>
    </row>
    <row r="420" spans="1:1" x14ac:dyDescent="0.2">
      <c r="A420" t="s">
        <v>340</v>
      </c>
    </row>
    <row r="421" spans="1:1" x14ac:dyDescent="0.2">
      <c r="A421" t="s">
        <v>341</v>
      </c>
    </row>
    <row r="422" spans="1:1" x14ac:dyDescent="0.2">
      <c r="A422" t="s">
        <v>342</v>
      </c>
    </row>
    <row r="423" spans="1:1" x14ac:dyDescent="0.2">
      <c r="A423" t="s">
        <v>343</v>
      </c>
    </row>
    <row r="424" spans="1:1" x14ac:dyDescent="0.2">
      <c r="A424" t="s">
        <v>344</v>
      </c>
    </row>
    <row r="425" spans="1:1" x14ac:dyDescent="0.2">
      <c r="A425" t="s">
        <v>345</v>
      </c>
    </row>
    <row r="426" spans="1:1" x14ac:dyDescent="0.2">
      <c r="A426" t="s">
        <v>346</v>
      </c>
    </row>
    <row r="427" spans="1:1" x14ac:dyDescent="0.2">
      <c r="A427" t="s">
        <v>347</v>
      </c>
    </row>
    <row r="428" spans="1:1" x14ac:dyDescent="0.2">
      <c r="A428" t="s">
        <v>348</v>
      </c>
    </row>
    <row r="429" spans="1:1" x14ac:dyDescent="0.2">
      <c r="A429" t="s">
        <v>349</v>
      </c>
    </row>
    <row r="430" spans="1:1" x14ac:dyDescent="0.2">
      <c r="A430" t="s">
        <v>135</v>
      </c>
    </row>
    <row r="431" spans="1:1" x14ac:dyDescent="0.2">
      <c r="A431" t="s">
        <v>350</v>
      </c>
    </row>
    <row r="432" spans="1:1" x14ac:dyDescent="0.2">
      <c r="A432" t="s">
        <v>351</v>
      </c>
    </row>
    <row r="433" spans="1:1" x14ac:dyDescent="0.2">
      <c r="A433" t="s">
        <v>135</v>
      </c>
    </row>
    <row r="434" spans="1:1" x14ac:dyDescent="0.2">
      <c r="A434" t="s">
        <v>352</v>
      </c>
    </row>
    <row r="435" spans="1:1" x14ac:dyDescent="0.2">
      <c r="A435" t="s">
        <v>135</v>
      </c>
    </row>
    <row r="436" spans="1:1" x14ac:dyDescent="0.2">
      <c r="A436" t="s">
        <v>353</v>
      </c>
    </row>
    <row r="437" spans="1:1" x14ac:dyDescent="0.2">
      <c r="A437" t="s">
        <v>354</v>
      </c>
    </row>
    <row r="438" spans="1:1" x14ac:dyDescent="0.2">
      <c r="A438" t="s">
        <v>355</v>
      </c>
    </row>
  </sheetData>
  <phoneticPr fontId="0" type="noConversion"/>
  <printOptions gridLines="1" gridLinesSet="0"/>
  <pageMargins left="0.75" right="0.75" top="1" bottom="1" header="0.5" footer="0.5"/>
  <pageSetup orientation="portrait" horizontalDpi="4294967292" verticalDpi="0"/>
  <headerFooter alignWithMargins="0">
    <oddHeader>&amp;A</oddHeader>
    <oddFoote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BU73"/>
  <sheetViews>
    <sheetView showGridLines="0" showZeros="0" zoomScaleNormal="100" workbookViewId="0">
      <selection activeCell="A45" sqref="A45"/>
    </sheetView>
  </sheetViews>
  <sheetFormatPr defaultColWidth="8.85546875" defaultRowHeight="12.75" x14ac:dyDescent="0.2"/>
  <cols>
    <col min="1" max="1" width="23.140625" customWidth="1"/>
    <col min="2" max="2" width="11.5703125" customWidth="1"/>
    <col min="3" max="3" width="24.140625" customWidth="1"/>
    <col min="4" max="4" width="9.85546875" customWidth="1"/>
    <col min="5" max="5" width="19.85546875" style="11" customWidth="1"/>
    <col min="6" max="7" width="11.85546875" style="11" customWidth="1"/>
    <col min="8" max="8" width="7.42578125" style="11" customWidth="1"/>
    <col min="9" max="9" width="9.7109375" style="11" customWidth="1"/>
    <col min="10" max="10" width="9.5703125" style="11" customWidth="1"/>
    <col min="11" max="11" width="9.85546875" customWidth="1"/>
    <col min="12" max="12" width="4.85546875" customWidth="1"/>
    <col min="13" max="13" width="9.85546875" customWidth="1"/>
    <col min="14" max="14" width="4.85546875" customWidth="1"/>
    <col min="15" max="15" width="9.85546875" customWidth="1"/>
    <col min="16" max="16" width="4.85546875" customWidth="1"/>
    <col min="18" max="18" width="4.85546875" customWidth="1"/>
    <col min="20" max="20" width="4.85546875" customWidth="1"/>
    <col min="22" max="22" width="4.85546875" customWidth="1"/>
    <col min="24" max="24" width="4.7109375" customWidth="1"/>
    <col min="26" max="26" width="4.7109375" customWidth="1"/>
    <col min="28" max="28" width="4.42578125" customWidth="1"/>
    <col min="30" max="30" width="4.42578125" customWidth="1"/>
    <col min="32" max="32" width="4.42578125" customWidth="1"/>
    <col min="34" max="34" width="4.42578125" customWidth="1"/>
    <col min="36" max="36" width="4.42578125" customWidth="1"/>
    <col min="38" max="38" width="4.42578125" customWidth="1"/>
    <col min="40" max="40" width="4.7109375" customWidth="1"/>
    <col min="42" max="42" width="4.7109375" customWidth="1"/>
    <col min="44" max="44" width="4.7109375" customWidth="1"/>
    <col min="46" max="46" width="4.7109375" customWidth="1"/>
    <col min="48" max="48" width="4.7109375" customWidth="1"/>
    <col min="50" max="50" width="4.7109375" customWidth="1"/>
    <col min="51" max="51" width="8.85546875" customWidth="1"/>
    <col min="52" max="52" width="4.7109375" customWidth="1"/>
    <col min="53" max="53" width="8.85546875" customWidth="1"/>
    <col min="54" max="54" width="4.7109375" customWidth="1"/>
    <col min="55" max="55" width="8.85546875" customWidth="1"/>
    <col min="56" max="56" width="4.7109375" customWidth="1"/>
    <col min="57" max="57" width="8.85546875" customWidth="1"/>
    <col min="58" max="58" width="4.7109375" customWidth="1"/>
    <col min="59" max="59" width="8.85546875" customWidth="1"/>
    <col min="60" max="60" width="4.7109375" customWidth="1"/>
    <col min="61" max="61" width="8.85546875" customWidth="1"/>
    <col min="62" max="62" width="4.7109375" customWidth="1"/>
    <col min="63" max="63" width="8.85546875" customWidth="1"/>
    <col min="64" max="64" width="4.7109375" customWidth="1"/>
    <col min="65" max="65" width="8.85546875" customWidth="1"/>
    <col min="66" max="66" width="4.7109375" customWidth="1"/>
    <col min="67" max="67" width="8.85546875" customWidth="1"/>
    <col min="68" max="68" width="4.7109375" customWidth="1"/>
    <col min="69" max="69" width="8.85546875" customWidth="1"/>
    <col min="70" max="70" width="4.7109375" customWidth="1"/>
    <col min="71" max="71" width="8.85546875" customWidth="1"/>
    <col min="72" max="72" width="5.5703125" bestFit="1" customWidth="1"/>
    <col min="73" max="73" width="10.7109375" customWidth="1"/>
  </cols>
  <sheetData>
    <row r="1" spans="1:73" ht="13.5" customHeight="1" x14ac:dyDescent="0.3">
      <c r="E1" s="1"/>
      <c r="F1" s="1"/>
      <c r="G1" s="1"/>
      <c r="H1" s="1"/>
      <c r="I1" s="1"/>
      <c r="J1" s="1"/>
      <c r="K1" s="1"/>
      <c r="L1" s="1"/>
      <c r="N1" s="2"/>
    </row>
    <row r="2" spans="1:73" x14ac:dyDescent="0.2">
      <c r="E2" s="3"/>
      <c r="O2" s="3" t="s">
        <v>388</v>
      </c>
      <c r="P2" s="304" t="str">
        <f>'ReOp1-Main Worksheet'!L2</f>
        <v>Name</v>
      </c>
      <c r="Q2" s="304"/>
      <c r="R2" s="304"/>
      <c r="S2" s="304"/>
      <c r="T2" s="304"/>
      <c r="U2" s="304"/>
      <c r="V2" s="304"/>
      <c r="BU2" s="87" t="s">
        <v>487</v>
      </c>
    </row>
    <row r="3" spans="1:73" x14ac:dyDescent="0.2">
      <c r="E3" s="3"/>
      <c r="O3" s="3" t="s">
        <v>8</v>
      </c>
      <c r="P3" s="305" t="str">
        <f>'ReOp1-Main Worksheet'!L3</f>
        <v>FRS Account, Name, Chartfield String</v>
      </c>
      <c r="Q3" s="305"/>
      <c r="R3" s="305"/>
      <c r="S3" s="305"/>
      <c r="T3" s="305"/>
      <c r="U3" s="305"/>
      <c r="V3" s="305"/>
      <c r="BU3" s="87" t="s">
        <v>488</v>
      </c>
    </row>
    <row r="4" spans="1:73" ht="12.75" customHeight="1" x14ac:dyDescent="0.2">
      <c r="E4" s="3"/>
      <c r="O4" s="3" t="s">
        <v>9</v>
      </c>
      <c r="P4" s="306" t="str">
        <f>'ReOp1-Main Worksheet'!L4</f>
        <v>Date</v>
      </c>
      <c r="Q4" s="306"/>
      <c r="R4" s="306"/>
      <c r="S4" s="306"/>
      <c r="T4" s="306"/>
      <c r="U4" s="306"/>
      <c r="V4" s="306"/>
      <c r="BU4" s="87" t="s">
        <v>484</v>
      </c>
    </row>
    <row r="5" spans="1:73" ht="15.75" customHeight="1" x14ac:dyDescent="0.2">
      <c r="E5"/>
      <c r="F5"/>
      <c r="G5"/>
      <c r="H5"/>
      <c r="I5"/>
      <c r="J5"/>
      <c r="BU5" s="87" t="s">
        <v>485</v>
      </c>
    </row>
    <row r="6" spans="1:73" ht="15.75" customHeight="1" x14ac:dyDescent="0.2">
      <c r="E6"/>
      <c r="F6"/>
      <c r="G6"/>
      <c r="H6"/>
      <c r="I6"/>
      <c r="J6"/>
      <c r="BU6" s="87" t="s">
        <v>486</v>
      </c>
    </row>
    <row r="7" spans="1:73" ht="20.25" x14ac:dyDescent="0.2">
      <c r="A7" s="19" t="s">
        <v>361</v>
      </c>
      <c r="D7" s="1"/>
      <c r="E7" s="1"/>
      <c r="F7" s="1"/>
      <c r="G7" s="1"/>
      <c r="H7" s="1"/>
      <c r="I7" s="1"/>
      <c r="J7" s="1"/>
      <c r="K7" s="1"/>
      <c r="L7" s="1"/>
    </row>
    <row r="8" spans="1:73" x14ac:dyDescent="0.2">
      <c r="A8" s="140" t="s">
        <v>489</v>
      </c>
      <c r="E8" s="4"/>
      <c r="F8" s="4"/>
      <c r="G8" s="4"/>
      <c r="H8" s="4"/>
      <c r="I8" s="4"/>
      <c r="J8" s="4"/>
      <c r="K8" s="5"/>
      <c r="L8" s="307" t="s">
        <v>416</v>
      </c>
      <c r="M8" s="308"/>
      <c r="N8" s="308"/>
      <c r="O8" s="308"/>
      <c r="P8" s="308"/>
      <c r="Q8" s="308"/>
      <c r="R8" s="308"/>
      <c r="S8" s="308"/>
      <c r="T8" s="308"/>
      <c r="U8" s="308"/>
      <c r="V8" s="308"/>
      <c r="W8" s="308"/>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38"/>
    </row>
    <row r="9" spans="1:73" ht="12.75" customHeight="1" x14ac:dyDescent="0.2">
      <c r="A9" s="140" t="s">
        <v>490</v>
      </c>
      <c r="C9" s="5"/>
      <c r="D9" s="5"/>
      <c r="E9" s="5"/>
      <c r="F9" s="5"/>
      <c r="G9" s="5"/>
      <c r="H9" s="5"/>
      <c r="I9" s="5"/>
      <c r="J9" s="5"/>
      <c r="K9" s="5"/>
      <c r="L9" s="297" t="s">
        <v>0</v>
      </c>
      <c r="M9" s="294"/>
      <c r="N9" s="21" t="s">
        <v>1</v>
      </c>
      <c r="O9" s="20"/>
      <c r="P9" s="290" t="s">
        <v>2</v>
      </c>
      <c r="Q9" s="294"/>
      <c r="R9" s="290" t="s">
        <v>3</v>
      </c>
      <c r="S9" s="294"/>
      <c r="T9" s="290" t="s">
        <v>383</v>
      </c>
      <c r="U9" s="294"/>
      <c r="V9" s="290" t="s">
        <v>384</v>
      </c>
      <c r="W9" s="294"/>
      <c r="X9" s="290" t="s">
        <v>430</v>
      </c>
      <c r="Y9" s="294"/>
      <c r="Z9" s="290" t="s">
        <v>431</v>
      </c>
      <c r="AA9" s="294"/>
      <c r="AB9" s="297" t="s">
        <v>437</v>
      </c>
      <c r="AC9" s="294"/>
      <c r="AD9" s="21" t="s">
        <v>438</v>
      </c>
      <c r="AE9" s="20"/>
      <c r="AF9" s="290" t="s">
        <v>439</v>
      </c>
      <c r="AG9" s="294"/>
      <c r="AH9" s="290" t="s">
        <v>440</v>
      </c>
      <c r="AI9" s="294"/>
      <c r="AJ9" s="290" t="s">
        <v>441</v>
      </c>
      <c r="AK9" s="294"/>
      <c r="AL9" s="290" t="s">
        <v>442</v>
      </c>
      <c r="AM9" s="294"/>
      <c r="AN9" s="297" t="s">
        <v>443</v>
      </c>
      <c r="AO9" s="298"/>
      <c r="AP9" s="64" t="s">
        <v>444</v>
      </c>
      <c r="AQ9" s="65"/>
      <c r="AR9" s="290" t="s">
        <v>445</v>
      </c>
      <c r="AS9" s="298"/>
      <c r="AT9" s="290" t="s">
        <v>537</v>
      </c>
      <c r="AU9" s="298"/>
      <c r="AV9" s="290" t="s">
        <v>538</v>
      </c>
      <c r="AW9" s="298"/>
      <c r="AX9" s="290" t="s">
        <v>539</v>
      </c>
      <c r="AY9" s="298"/>
      <c r="AZ9" s="290" t="s">
        <v>540</v>
      </c>
      <c r="BA9" s="298"/>
      <c r="BB9" s="290" t="s">
        <v>541</v>
      </c>
      <c r="BC9" s="298"/>
      <c r="BD9" s="290" t="s">
        <v>542</v>
      </c>
      <c r="BE9" s="298"/>
      <c r="BF9" s="290" t="s">
        <v>543</v>
      </c>
      <c r="BG9" s="298"/>
      <c r="BH9" s="290" t="s">
        <v>544</v>
      </c>
      <c r="BI9" s="298"/>
      <c r="BJ9" s="290" t="s">
        <v>545</v>
      </c>
      <c r="BK9" s="298"/>
      <c r="BL9" s="290" t="s">
        <v>546</v>
      </c>
      <c r="BM9" s="298"/>
      <c r="BN9" s="290" t="s">
        <v>547</v>
      </c>
      <c r="BO9" s="298"/>
      <c r="BP9" s="290" t="s">
        <v>548</v>
      </c>
      <c r="BQ9" s="298"/>
      <c r="BR9" s="290" t="s">
        <v>549</v>
      </c>
      <c r="BS9" s="298"/>
      <c r="BT9" s="290" t="s">
        <v>387</v>
      </c>
      <c r="BU9" s="291"/>
    </row>
    <row r="10" spans="1:73" ht="34.5" customHeight="1" x14ac:dyDescent="0.2">
      <c r="B10" s="5"/>
      <c r="C10" s="299" t="s">
        <v>526</v>
      </c>
      <c r="D10" s="5"/>
      <c r="E10" s="5"/>
      <c r="F10" s="299" t="s">
        <v>401</v>
      </c>
      <c r="G10" s="299" t="s">
        <v>527</v>
      </c>
      <c r="H10" s="299" t="s">
        <v>402</v>
      </c>
      <c r="I10" s="299" t="s">
        <v>400</v>
      </c>
      <c r="J10" s="299" t="s">
        <v>404</v>
      </c>
      <c r="K10" s="302" t="s">
        <v>528</v>
      </c>
      <c r="L10" s="295">
        <f>('ReOp1-Main Worksheet'!G10)</f>
        <v>0</v>
      </c>
      <c r="M10" s="296"/>
      <c r="N10" s="295">
        <f>('ReOp1-Main Worksheet'!I10)</f>
        <v>0</v>
      </c>
      <c r="O10" s="296"/>
      <c r="P10" s="295">
        <f>('ReOp1-Main Worksheet'!K10)</f>
        <v>0</v>
      </c>
      <c r="Q10" s="296"/>
      <c r="R10" s="295">
        <f>('ReOp1-Main Worksheet'!M10)</f>
        <v>0</v>
      </c>
      <c r="S10" s="296"/>
      <c r="T10" s="295">
        <f>('ReOp1-Main Worksheet'!O10)</f>
        <v>0</v>
      </c>
      <c r="U10" s="296"/>
      <c r="V10" s="295">
        <f>('ReOp1-Main Worksheet'!Q10)</f>
        <v>0</v>
      </c>
      <c r="W10" s="296"/>
      <c r="X10" s="295">
        <f>('ReOp1-Main Worksheet'!S10)</f>
        <v>0</v>
      </c>
      <c r="Y10" s="296"/>
      <c r="Z10" s="295">
        <f>('ReOp1-Main Worksheet'!U10)</f>
        <v>0</v>
      </c>
      <c r="AA10" s="296"/>
      <c r="AB10" s="295">
        <f>('ReOp1-Main Worksheet'!W10)</f>
        <v>0</v>
      </c>
      <c r="AC10" s="296"/>
      <c r="AD10" s="295">
        <f>('ReOp1-Main Worksheet'!Y10)</f>
        <v>0</v>
      </c>
      <c r="AE10" s="296"/>
      <c r="AF10" s="295">
        <f>('ReOp1-Main Worksheet'!AA10)</f>
        <v>0</v>
      </c>
      <c r="AG10" s="296"/>
      <c r="AH10" s="295">
        <f>('ReOp1-Main Worksheet'!AC10)</f>
        <v>0</v>
      </c>
      <c r="AI10" s="296"/>
      <c r="AJ10" s="295">
        <f>('ReOp1-Main Worksheet'!AE10)</f>
        <v>0</v>
      </c>
      <c r="AK10" s="296"/>
      <c r="AL10" s="295">
        <f>('ReOp1-Main Worksheet'!AG10)</f>
        <v>0</v>
      </c>
      <c r="AM10" s="296"/>
      <c r="AN10" s="295">
        <f>('ReOp1-Main Worksheet'!AI10)</f>
        <v>0</v>
      </c>
      <c r="AO10" s="296"/>
      <c r="AP10" s="295">
        <f>('ReOp1-Main Worksheet'!AK10)</f>
        <v>0</v>
      </c>
      <c r="AQ10" s="296"/>
      <c r="AR10" s="295">
        <f>('ReOp1-Main Worksheet'!AM10)</f>
        <v>0</v>
      </c>
      <c r="AS10" s="296"/>
      <c r="AT10" s="309">
        <f>('ReOp1-Main Worksheet'!AO10)</f>
        <v>0</v>
      </c>
      <c r="AU10" s="310"/>
      <c r="AV10" s="309">
        <f>('ReOp1-Main Worksheet'!AQ10)</f>
        <v>0</v>
      </c>
      <c r="AW10" s="310"/>
      <c r="AX10" s="309">
        <f>('ReOp1-Main Worksheet'!AS10)</f>
        <v>0</v>
      </c>
      <c r="AY10" s="310"/>
      <c r="AZ10" s="309">
        <f>('ReOp1-Main Worksheet'!AU10)</f>
        <v>0</v>
      </c>
      <c r="BA10" s="310"/>
      <c r="BB10" s="309">
        <f>('ReOp1-Main Worksheet'!AW10)</f>
        <v>0</v>
      </c>
      <c r="BC10" s="310"/>
      <c r="BD10" s="309">
        <f>('ReOp1-Main Worksheet'!AY10)</f>
        <v>0</v>
      </c>
      <c r="BE10" s="310"/>
      <c r="BF10" s="309">
        <f>('ReOp1-Main Worksheet'!BA10)</f>
        <v>0</v>
      </c>
      <c r="BG10" s="310"/>
      <c r="BH10" s="309">
        <f>('ReOp1-Main Worksheet'!BC10)</f>
        <v>0</v>
      </c>
      <c r="BI10" s="310"/>
      <c r="BJ10" s="309">
        <f>('ReOp1-Main Worksheet'!BE10)</f>
        <v>0</v>
      </c>
      <c r="BK10" s="310"/>
      <c r="BL10" s="309">
        <f>('ReOp1-Main Worksheet'!BG10)</f>
        <v>0</v>
      </c>
      <c r="BM10" s="310"/>
      <c r="BN10" s="309">
        <f>('ReOp1-Main Worksheet'!BI10)</f>
        <v>0</v>
      </c>
      <c r="BO10" s="310"/>
      <c r="BP10" s="309">
        <f>('ReOp1-Main Worksheet'!BK10)</f>
        <v>0</v>
      </c>
      <c r="BQ10" s="310"/>
      <c r="BR10" s="309">
        <f>('ReOp1-Main Worksheet'!BM10)</f>
        <v>0</v>
      </c>
      <c r="BS10" s="310"/>
      <c r="BT10" s="292" t="s">
        <v>400</v>
      </c>
      <c r="BU10" s="293"/>
    </row>
    <row r="11" spans="1:73" ht="20.25" customHeight="1" x14ac:dyDescent="0.2">
      <c r="A11" s="7" t="s">
        <v>14</v>
      </c>
      <c r="B11" s="7" t="s">
        <v>480</v>
      </c>
      <c r="C11" s="300"/>
      <c r="D11" s="7" t="s">
        <v>16</v>
      </c>
      <c r="E11" s="30" t="s">
        <v>481</v>
      </c>
      <c r="F11" s="301"/>
      <c r="G11" s="300"/>
      <c r="H11" s="301"/>
      <c r="I11" s="300"/>
      <c r="J11" s="300"/>
      <c r="K11" s="303"/>
      <c r="L11" s="71" t="s">
        <v>11</v>
      </c>
      <c r="M11" s="72" t="s">
        <v>12</v>
      </c>
      <c r="N11" s="71" t="s">
        <v>11</v>
      </c>
      <c r="O11" s="72" t="s">
        <v>12</v>
      </c>
      <c r="P11" s="71" t="s">
        <v>11</v>
      </c>
      <c r="Q11" s="72" t="s">
        <v>12</v>
      </c>
      <c r="R11" s="71" t="s">
        <v>11</v>
      </c>
      <c r="S11" s="72" t="s">
        <v>12</v>
      </c>
      <c r="T11" s="71" t="s">
        <v>11</v>
      </c>
      <c r="U11" s="72" t="s">
        <v>12</v>
      </c>
      <c r="V11" s="71" t="s">
        <v>11</v>
      </c>
      <c r="W11" s="72" t="s">
        <v>12</v>
      </c>
      <c r="X11" s="71" t="s">
        <v>11</v>
      </c>
      <c r="Y11" s="72" t="s">
        <v>12</v>
      </c>
      <c r="Z11" s="71" t="s">
        <v>11</v>
      </c>
      <c r="AA11" s="72" t="s">
        <v>12</v>
      </c>
      <c r="AB11" s="71" t="s">
        <v>11</v>
      </c>
      <c r="AC11" s="72" t="s">
        <v>12</v>
      </c>
      <c r="AD11" s="71" t="s">
        <v>11</v>
      </c>
      <c r="AE11" s="72" t="s">
        <v>12</v>
      </c>
      <c r="AF11" s="71" t="s">
        <v>11</v>
      </c>
      <c r="AG11" s="72" t="s">
        <v>12</v>
      </c>
      <c r="AH11" s="71" t="s">
        <v>11</v>
      </c>
      <c r="AI11" s="72" t="s">
        <v>12</v>
      </c>
      <c r="AJ11" s="71" t="s">
        <v>11</v>
      </c>
      <c r="AK11" s="72" t="s">
        <v>12</v>
      </c>
      <c r="AL11" s="71" t="s">
        <v>11</v>
      </c>
      <c r="AM11" s="72" t="s">
        <v>12</v>
      </c>
      <c r="AN11" s="71" t="s">
        <v>11</v>
      </c>
      <c r="AO11" s="72" t="s">
        <v>12</v>
      </c>
      <c r="AP11" s="71" t="s">
        <v>11</v>
      </c>
      <c r="AQ11" s="72" t="s">
        <v>12</v>
      </c>
      <c r="AR11" s="71" t="s">
        <v>11</v>
      </c>
      <c r="AS11" s="72" t="s">
        <v>12</v>
      </c>
      <c r="AT11" s="71" t="s">
        <v>11</v>
      </c>
      <c r="AU11" s="72" t="s">
        <v>12</v>
      </c>
      <c r="AV11" s="71" t="s">
        <v>11</v>
      </c>
      <c r="AW11" s="72" t="s">
        <v>12</v>
      </c>
      <c r="AX11" s="71" t="s">
        <v>11</v>
      </c>
      <c r="AY11" s="72" t="s">
        <v>12</v>
      </c>
      <c r="AZ11" s="71" t="s">
        <v>11</v>
      </c>
      <c r="BA11" s="72" t="s">
        <v>12</v>
      </c>
      <c r="BB11" s="71" t="s">
        <v>11</v>
      </c>
      <c r="BC11" s="72" t="s">
        <v>12</v>
      </c>
      <c r="BD11" s="71" t="s">
        <v>11</v>
      </c>
      <c r="BE11" s="72" t="s">
        <v>12</v>
      </c>
      <c r="BF11" s="71" t="s">
        <v>11</v>
      </c>
      <c r="BG11" s="72" t="s">
        <v>12</v>
      </c>
      <c r="BH11" s="71" t="s">
        <v>11</v>
      </c>
      <c r="BI11" s="72" t="s">
        <v>12</v>
      </c>
      <c r="BJ11" s="71" t="s">
        <v>11</v>
      </c>
      <c r="BK11" s="72" t="s">
        <v>12</v>
      </c>
      <c r="BL11" s="71" t="s">
        <v>11</v>
      </c>
      <c r="BM11" s="72" t="s">
        <v>12</v>
      </c>
      <c r="BN11" s="71" t="s">
        <v>11</v>
      </c>
      <c r="BO11" s="72" t="s">
        <v>12</v>
      </c>
      <c r="BP11" s="71" t="s">
        <v>11</v>
      </c>
      <c r="BQ11" s="72" t="s">
        <v>12</v>
      </c>
      <c r="BR11" s="71" t="s">
        <v>11</v>
      </c>
      <c r="BS11" s="72" t="s">
        <v>12</v>
      </c>
      <c r="BT11" s="74" t="s">
        <v>11</v>
      </c>
      <c r="BU11" s="74" t="s">
        <v>12</v>
      </c>
    </row>
    <row r="12" spans="1:73" x14ac:dyDescent="0.2">
      <c r="A12" s="198"/>
      <c r="B12" s="201"/>
      <c r="C12" s="198"/>
      <c r="D12" s="202"/>
      <c r="E12" s="191"/>
      <c r="F12" s="203"/>
      <c r="G12" s="73">
        <f>'ReOp2A-Personnel-Fringe'!F12</f>
        <v>0</v>
      </c>
      <c r="H12" s="150"/>
      <c r="I12" s="73">
        <f>F12*H12</f>
        <v>0</v>
      </c>
      <c r="J12" s="73">
        <f>'ReOp2A-Personnel-Fringe'!H12</f>
        <v>0</v>
      </c>
      <c r="K12" s="73">
        <f>I12+J12</f>
        <v>0</v>
      </c>
      <c r="L12" s="151"/>
      <c r="M12" s="73">
        <f>L$12*$K12</f>
        <v>0</v>
      </c>
      <c r="N12" s="151"/>
      <c r="O12" s="73">
        <f>N$12*$K12</f>
        <v>0</v>
      </c>
      <c r="P12" s="151"/>
      <c r="Q12" s="73">
        <f>P$12*$K12</f>
        <v>0</v>
      </c>
      <c r="R12" s="151"/>
      <c r="S12" s="73">
        <f>R$12*$K12</f>
        <v>0</v>
      </c>
      <c r="T12" s="151"/>
      <c r="U12" s="73">
        <f>T$12*$K12</f>
        <v>0</v>
      </c>
      <c r="V12" s="151"/>
      <c r="W12" s="73">
        <f>V$12*$K12</f>
        <v>0</v>
      </c>
      <c r="X12" s="151"/>
      <c r="Y12" s="73">
        <f>X$12*$K12</f>
        <v>0</v>
      </c>
      <c r="Z12" s="151"/>
      <c r="AA12" s="73">
        <f>Z$12*$K12</f>
        <v>0</v>
      </c>
      <c r="AB12" s="151"/>
      <c r="AC12" s="73">
        <f>AB$12*$K12</f>
        <v>0</v>
      </c>
      <c r="AD12" s="151"/>
      <c r="AE12" s="73">
        <f>AD$12*$K12</f>
        <v>0</v>
      </c>
      <c r="AF12" s="151"/>
      <c r="AG12" s="73">
        <f>AF$12*$K12</f>
        <v>0</v>
      </c>
      <c r="AH12" s="151">
        <v>0</v>
      </c>
      <c r="AI12" s="73">
        <f>AH$12*$K12</f>
        <v>0</v>
      </c>
      <c r="AJ12" s="151"/>
      <c r="AK12" s="73">
        <f>AJ$12*$K12</f>
        <v>0</v>
      </c>
      <c r="AL12" s="151"/>
      <c r="AM12" s="73">
        <f>AL$12*$K12</f>
        <v>0</v>
      </c>
      <c r="AN12" s="151"/>
      <c r="AO12" s="73">
        <f>AN$12*$K12</f>
        <v>0</v>
      </c>
      <c r="AP12" s="151"/>
      <c r="AQ12" s="73">
        <f>AP$12*$K12</f>
        <v>0</v>
      </c>
      <c r="AR12" s="151"/>
      <c r="AS12" s="73">
        <f>AR$12*$K12</f>
        <v>0</v>
      </c>
      <c r="AT12" s="151"/>
      <c r="AU12" s="73">
        <f>AT$12*$K12</f>
        <v>0</v>
      </c>
      <c r="AV12" s="151"/>
      <c r="AW12" s="73">
        <f>AV$12*$K12</f>
        <v>0</v>
      </c>
      <c r="AX12" s="151"/>
      <c r="AY12" s="73">
        <f>AX$12*$K12</f>
        <v>0</v>
      </c>
      <c r="AZ12" s="151"/>
      <c r="BA12" s="73">
        <f>AZ$12*$K12</f>
        <v>0</v>
      </c>
      <c r="BB12" s="151"/>
      <c r="BC12" s="73">
        <f>BB$12*$K12</f>
        <v>0</v>
      </c>
      <c r="BD12" s="151"/>
      <c r="BE12" s="73">
        <f>BD$12*$K12</f>
        <v>0</v>
      </c>
      <c r="BF12" s="151"/>
      <c r="BG12" s="73">
        <f>BF$12*$K12</f>
        <v>0</v>
      </c>
      <c r="BH12" s="151"/>
      <c r="BI12" s="73">
        <f>BH$12*$K12</f>
        <v>0</v>
      </c>
      <c r="BJ12" s="151"/>
      <c r="BK12" s="73">
        <f>BJ$12*$K12</f>
        <v>0</v>
      </c>
      <c r="BL12" s="151"/>
      <c r="BM12" s="73">
        <f>BL$12*$K12</f>
        <v>0</v>
      </c>
      <c r="BN12" s="151"/>
      <c r="BO12" s="73">
        <f>BN$12*$K12</f>
        <v>0</v>
      </c>
      <c r="BP12" s="151"/>
      <c r="BQ12" s="73">
        <f>BP$12*$K12</f>
        <v>0</v>
      </c>
      <c r="BR12" s="151"/>
      <c r="BS12" s="73">
        <f>BR$12*$K12</f>
        <v>0</v>
      </c>
      <c r="BT12" s="75">
        <f>SUM(L12+N12+P12+R12+T12+V12+X12+Z12+AB12+AD12+AF12+AH12+AJ12+AL12+AN12+AP12+AR12+AT12+AV12+AX12+AZ12+BB12+BD12+BF12+BH12+BJ12+BL12+BN12+BP12+BR12)</f>
        <v>0</v>
      </c>
      <c r="BU12" s="73">
        <f>SUM(M12,O12,Q12,S12,U12,W12,Y12,AA12+AC12+AE12+AG12+AI12+AK12+AM12+AO12+AQ12+AS12+AU12+AW12+AY12+BA12+BC12+BE12+BG12+BI12+BK12+BM12+BO12+BQ12+BS12)</f>
        <v>0</v>
      </c>
    </row>
    <row r="13" spans="1:73" x14ac:dyDescent="0.2">
      <c r="A13" s="198"/>
      <c r="B13" s="201"/>
      <c r="C13" s="198"/>
      <c r="D13" s="202"/>
      <c r="E13" s="191"/>
      <c r="F13" s="203"/>
      <c r="G13" s="73">
        <f>'ReOp2A-Personnel-Fringe'!F13</f>
        <v>0</v>
      </c>
      <c r="H13" s="150"/>
      <c r="I13" s="73">
        <f t="shared" ref="I13:I41" si="0">F13*H13</f>
        <v>0</v>
      </c>
      <c r="J13" s="73">
        <f>'ReOp2A-Personnel-Fringe'!H13</f>
        <v>0</v>
      </c>
      <c r="K13" s="73">
        <f t="shared" ref="K13:K41" si="1">I13+J13</f>
        <v>0</v>
      </c>
      <c r="L13" s="151"/>
      <c r="M13" s="73">
        <f>L$13*$K13</f>
        <v>0</v>
      </c>
      <c r="N13" s="151"/>
      <c r="O13" s="73">
        <f>N$13*$K13</f>
        <v>0</v>
      </c>
      <c r="P13" s="151"/>
      <c r="Q13" s="73">
        <f>P$13*$K13</f>
        <v>0</v>
      </c>
      <c r="R13" s="151"/>
      <c r="S13" s="73">
        <f>R$13*$K13</f>
        <v>0</v>
      </c>
      <c r="T13" s="151"/>
      <c r="U13" s="73">
        <f>T$13*$K13</f>
        <v>0</v>
      </c>
      <c r="V13" s="151"/>
      <c r="W13" s="73">
        <f>V$13*$K13</f>
        <v>0</v>
      </c>
      <c r="X13" s="151"/>
      <c r="Y13" s="73">
        <f>X$13*$K13</f>
        <v>0</v>
      </c>
      <c r="Z13" s="151"/>
      <c r="AA13" s="73">
        <f>Z$13*$K13</f>
        <v>0</v>
      </c>
      <c r="AB13" s="151"/>
      <c r="AC13" s="73">
        <f>AB$13*$K13</f>
        <v>0</v>
      </c>
      <c r="AD13" s="151"/>
      <c r="AE13" s="73">
        <f>AD$13*$K13</f>
        <v>0</v>
      </c>
      <c r="AF13" s="151"/>
      <c r="AG13" s="73">
        <f>AF$13*$K13</f>
        <v>0</v>
      </c>
      <c r="AH13" s="151"/>
      <c r="AI13" s="73">
        <f>AH$13*$K13</f>
        <v>0</v>
      </c>
      <c r="AJ13" s="151"/>
      <c r="AK13" s="73">
        <f>AJ$13*$K13</f>
        <v>0</v>
      </c>
      <c r="AL13" s="151"/>
      <c r="AM13" s="73">
        <f>AL$13*$K13</f>
        <v>0</v>
      </c>
      <c r="AN13" s="152"/>
      <c r="AO13" s="73">
        <f>AN$13*$K13</f>
        <v>0</v>
      </c>
      <c r="AP13" s="152"/>
      <c r="AQ13" s="73">
        <f>AP$13*$K13</f>
        <v>0</v>
      </c>
      <c r="AR13" s="152"/>
      <c r="AS13" s="73">
        <f>AR$13*$K13</f>
        <v>0</v>
      </c>
      <c r="AT13" s="151"/>
      <c r="AU13" s="73">
        <f>AT$13*$K13</f>
        <v>0</v>
      </c>
      <c r="AV13" s="152"/>
      <c r="AW13" s="73">
        <f>AV$13*$K13</f>
        <v>0</v>
      </c>
      <c r="AX13" s="152"/>
      <c r="AY13" s="73">
        <f>AX$13*$K13</f>
        <v>0</v>
      </c>
      <c r="AZ13" s="151"/>
      <c r="BA13" s="73">
        <f>AZ$13*$K13</f>
        <v>0</v>
      </c>
      <c r="BB13" s="152"/>
      <c r="BC13" s="73">
        <f>BB$13*$K13</f>
        <v>0</v>
      </c>
      <c r="BD13" s="152"/>
      <c r="BE13" s="73">
        <f>BD$13*$K13</f>
        <v>0</v>
      </c>
      <c r="BF13" s="152"/>
      <c r="BG13" s="73">
        <f>BF$13*$K13</f>
        <v>0</v>
      </c>
      <c r="BH13" s="152"/>
      <c r="BI13" s="73">
        <f>BH$13*$K13</f>
        <v>0</v>
      </c>
      <c r="BJ13" s="152"/>
      <c r="BK13" s="73">
        <f>BJ$13*$K13</f>
        <v>0</v>
      </c>
      <c r="BL13" s="152"/>
      <c r="BM13" s="73">
        <f>BL$13*$K13</f>
        <v>0</v>
      </c>
      <c r="BN13" s="151"/>
      <c r="BO13" s="73">
        <f>BN$13*$K13</f>
        <v>0</v>
      </c>
      <c r="BP13" s="152"/>
      <c r="BQ13" s="73">
        <f>BP$13*$K13</f>
        <v>0</v>
      </c>
      <c r="BR13" s="152"/>
      <c r="BS13" s="73">
        <f>BR$13*$K13</f>
        <v>0</v>
      </c>
      <c r="BT13" s="75">
        <f t="shared" ref="BT13:BT41" si="2">SUM(L13+N13+P13+R13+T13+V13+X13+Z13+AB13+AD13+AF13+AH13+AJ13+AL13+AN13+AP13+AR13+AT13+AV13+AX13+AZ13+BB13+BD13+BF13+BH13+BJ13+BL13+BN13+BP13+BR13)</f>
        <v>0</v>
      </c>
      <c r="BU13" s="73">
        <f t="shared" ref="BU13:BU40" si="3">SUM(M13,O13,Q13,S13,U13,W13,Y13,AA13+AC13+AE13+AG13+AI13+AK13+AM13+AO13+AQ13+AS13+AU13+AW13+AY13+BA13+BC13+BE13+BG13+BI13+BK13+BM13+BO13+BQ13+BS13)</f>
        <v>0</v>
      </c>
    </row>
    <row r="14" spans="1:73" x14ac:dyDescent="0.2">
      <c r="A14" s="198"/>
      <c r="B14" s="201"/>
      <c r="C14" s="198"/>
      <c r="D14" s="202"/>
      <c r="E14" s="191"/>
      <c r="F14" s="203"/>
      <c r="G14" s="73">
        <f>'ReOp2A-Personnel-Fringe'!F14</f>
        <v>0</v>
      </c>
      <c r="H14" s="150"/>
      <c r="I14" s="73">
        <f t="shared" si="0"/>
        <v>0</v>
      </c>
      <c r="J14" s="73">
        <f>'ReOp2A-Personnel-Fringe'!H14</f>
        <v>0</v>
      </c>
      <c r="K14" s="73">
        <f t="shared" si="1"/>
        <v>0</v>
      </c>
      <c r="L14" s="151"/>
      <c r="M14" s="73">
        <f>L$14*$K14</f>
        <v>0</v>
      </c>
      <c r="N14" s="151"/>
      <c r="O14" s="73">
        <f>N$14*$K14</f>
        <v>0</v>
      </c>
      <c r="P14" s="151"/>
      <c r="Q14" s="73">
        <f>P$14*$K14</f>
        <v>0</v>
      </c>
      <c r="R14" s="151"/>
      <c r="S14" s="73">
        <f>R$14*$K14</f>
        <v>0</v>
      </c>
      <c r="T14" s="151"/>
      <c r="U14" s="73">
        <f>T$14*$K14</f>
        <v>0</v>
      </c>
      <c r="V14" s="151"/>
      <c r="W14" s="73">
        <f>V$14*$K14</f>
        <v>0</v>
      </c>
      <c r="X14" s="151"/>
      <c r="Y14" s="73">
        <f>X$14*$K14</f>
        <v>0</v>
      </c>
      <c r="Z14" s="151"/>
      <c r="AA14" s="73">
        <f>Z$14*$K14</f>
        <v>0</v>
      </c>
      <c r="AB14" s="151"/>
      <c r="AC14" s="73">
        <f>AB$14*$K14</f>
        <v>0</v>
      </c>
      <c r="AD14" s="151"/>
      <c r="AE14" s="73">
        <f>AD$14*$K14</f>
        <v>0</v>
      </c>
      <c r="AF14" s="151"/>
      <c r="AG14" s="73">
        <f>AF$14*$K14</f>
        <v>0</v>
      </c>
      <c r="AH14" s="151"/>
      <c r="AI14" s="73">
        <f>AH$14*$K14</f>
        <v>0</v>
      </c>
      <c r="AJ14" s="151"/>
      <c r="AK14" s="73">
        <f>AJ$14*$K14</f>
        <v>0</v>
      </c>
      <c r="AL14" s="151"/>
      <c r="AM14" s="73">
        <f>AL$14*$K14</f>
        <v>0</v>
      </c>
      <c r="AN14" s="152"/>
      <c r="AO14" s="73">
        <f>AN$14*$K14</f>
        <v>0</v>
      </c>
      <c r="AP14" s="152"/>
      <c r="AQ14" s="73">
        <f>AP$14*$K14</f>
        <v>0</v>
      </c>
      <c r="AR14" s="152"/>
      <c r="AS14" s="73">
        <f>AR$14*$K14</f>
        <v>0</v>
      </c>
      <c r="AT14" s="151"/>
      <c r="AU14" s="73">
        <f>AT$14*$K14</f>
        <v>0</v>
      </c>
      <c r="AV14" s="152"/>
      <c r="AW14" s="73">
        <f>AV$14*$K14</f>
        <v>0</v>
      </c>
      <c r="AX14" s="152"/>
      <c r="AY14" s="73">
        <f>AX$14*$K14</f>
        <v>0</v>
      </c>
      <c r="AZ14" s="151"/>
      <c r="BA14" s="73">
        <f>AZ$14*$K14</f>
        <v>0</v>
      </c>
      <c r="BB14" s="152"/>
      <c r="BC14" s="73">
        <f>BB$14*$K14</f>
        <v>0</v>
      </c>
      <c r="BD14" s="152"/>
      <c r="BE14" s="73">
        <f>BD$14*$K14</f>
        <v>0</v>
      </c>
      <c r="BF14" s="152"/>
      <c r="BG14" s="73">
        <f>BF$14*$K14</f>
        <v>0</v>
      </c>
      <c r="BH14" s="152"/>
      <c r="BI14" s="73">
        <f>BH$14*$K14</f>
        <v>0</v>
      </c>
      <c r="BJ14" s="152"/>
      <c r="BK14" s="73">
        <f>BJ$14*$K14</f>
        <v>0</v>
      </c>
      <c r="BL14" s="152"/>
      <c r="BM14" s="73">
        <f>BL$14*$K14</f>
        <v>0</v>
      </c>
      <c r="BN14" s="151"/>
      <c r="BO14" s="73">
        <f>BN$14*$K14</f>
        <v>0</v>
      </c>
      <c r="BP14" s="152"/>
      <c r="BQ14" s="73">
        <f>BP$14*$K14</f>
        <v>0</v>
      </c>
      <c r="BR14" s="152"/>
      <c r="BS14" s="73">
        <f>BR$14*$K14</f>
        <v>0</v>
      </c>
      <c r="BT14" s="75">
        <f t="shared" si="2"/>
        <v>0</v>
      </c>
      <c r="BU14" s="73">
        <f t="shared" si="3"/>
        <v>0</v>
      </c>
    </row>
    <row r="15" spans="1:73" x14ac:dyDescent="0.2">
      <c r="A15" s="198"/>
      <c r="B15" s="201"/>
      <c r="C15" s="198"/>
      <c r="D15" s="202"/>
      <c r="E15" s="191"/>
      <c r="F15" s="203"/>
      <c r="G15" s="73">
        <f>'ReOp2A-Personnel-Fringe'!F15</f>
        <v>0</v>
      </c>
      <c r="H15" s="150"/>
      <c r="I15" s="73">
        <f t="shared" si="0"/>
        <v>0</v>
      </c>
      <c r="J15" s="73">
        <f>'ReOp2A-Personnel-Fringe'!H15</f>
        <v>0</v>
      </c>
      <c r="K15" s="73">
        <f t="shared" si="1"/>
        <v>0</v>
      </c>
      <c r="L15" s="151"/>
      <c r="M15" s="73">
        <f>L$15*$K15</f>
        <v>0</v>
      </c>
      <c r="N15" s="151"/>
      <c r="O15" s="73">
        <f>N$15*$K15</f>
        <v>0</v>
      </c>
      <c r="P15" s="151"/>
      <c r="Q15" s="73">
        <f>P$15*$K15</f>
        <v>0</v>
      </c>
      <c r="R15" s="151"/>
      <c r="S15" s="73">
        <f>R$15*$K15</f>
        <v>0</v>
      </c>
      <c r="T15" s="151"/>
      <c r="U15" s="73">
        <f>T$15*$K15</f>
        <v>0</v>
      </c>
      <c r="V15" s="151"/>
      <c r="W15" s="73">
        <f>V$15*$K15</f>
        <v>0</v>
      </c>
      <c r="X15" s="151"/>
      <c r="Y15" s="73">
        <f>X$15*$K15</f>
        <v>0</v>
      </c>
      <c r="Z15" s="151"/>
      <c r="AA15" s="73">
        <f>Z$15*$K15</f>
        <v>0</v>
      </c>
      <c r="AB15" s="151"/>
      <c r="AC15" s="73">
        <f>AB$15*$K15</f>
        <v>0</v>
      </c>
      <c r="AD15" s="151"/>
      <c r="AE15" s="73">
        <f>AD$15*$K15</f>
        <v>0</v>
      </c>
      <c r="AF15" s="151"/>
      <c r="AG15" s="73">
        <f>AF$15*$K15</f>
        <v>0</v>
      </c>
      <c r="AH15" s="151"/>
      <c r="AI15" s="73">
        <f>AH$15*$K15</f>
        <v>0</v>
      </c>
      <c r="AJ15" s="151"/>
      <c r="AK15" s="73">
        <f>AJ$15*$K15</f>
        <v>0</v>
      </c>
      <c r="AL15" s="151"/>
      <c r="AM15" s="73">
        <f>AL$15*$K15</f>
        <v>0</v>
      </c>
      <c r="AN15" s="152"/>
      <c r="AO15" s="73">
        <f>AN$15*$K15</f>
        <v>0</v>
      </c>
      <c r="AP15" s="152"/>
      <c r="AQ15" s="73">
        <f>AP$15*$K15</f>
        <v>0</v>
      </c>
      <c r="AR15" s="152"/>
      <c r="AS15" s="73">
        <f>AR$15*$K15</f>
        <v>0</v>
      </c>
      <c r="AT15" s="151"/>
      <c r="AU15" s="73">
        <f>AT$15*$K15</f>
        <v>0</v>
      </c>
      <c r="AV15" s="152"/>
      <c r="AW15" s="73">
        <f>AV$15*$K15</f>
        <v>0</v>
      </c>
      <c r="AX15" s="152"/>
      <c r="AY15" s="73">
        <f>AX$15*$K15</f>
        <v>0</v>
      </c>
      <c r="AZ15" s="151"/>
      <c r="BA15" s="73">
        <f>AZ$15*$K15</f>
        <v>0</v>
      </c>
      <c r="BB15" s="152"/>
      <c r="BC15" s="73">
        <f>BB$15*$K15</f>
        <v>0</v>
      </c>
      <c r="BD15" s="152"/>
      <c r="BE15" s="73">
        <f>BD$15*$K15</f>
        <v>0</v>
      </c>
      <c r="BF15" s="152"/>
      <c r="BG15" s="73">
        <f>BF$15*$K15</f>
        <v>0</v>
      </c>
      <c r="BH15" s="152"/>
      <c r="BI15" s="73">
        <f>BH$15*$K15</f>
        <v>0</v>
      </c>
      <c r="BJ15" s="152"/>
      <c r="BK15" s="73">
        <f>BJ$15*$K15</f>
        <v>0</v>
      </c>
      <c r="BL15" s="152"/>
      <c r="BM15" s="73">
        <f>BL$15*$K15</f>
        <v>0</v>
      </c>
      <c r="BN15" s="151"/>
      <c r="BO15" s="73">
        <f>BN$15*$K15</f>
        <v>0</v>
      </c>
      <c r="BP15" s="152"/>
      <c r="BQ15" s="73">
        <f>BP$15*$K15</f>
        <v>0</v>
      </c>
      <c r="BR15" s="152"/>
      <c r="BS15" s="73">
        <f>BR$15*$K15</f>
        <v>0</v>
      </c>
      <c r="BT15" s="75">
        <f t="shared" si="2"/>
        <v>0</v>
      </c>
      <c r="BU15" s="73">
        <f t="shared" si="3"/>
        <v>0</v>
      </c>
    </row>
    <row r="16" spans="1:73" x14ac:dyDescent="0.2">
      <c r="A16" s="198"/>
      <c r="B16" s="201"/>
      <c r="C16" s="198"/>
      <c r="D16" s="202"/>
      <c r="E16" s="191"/>
      <c r="F16" s="203"/>
      <c r="G16" s="73">
        <f>'ReOp2A-Personnel-Fringe'!F16</f>
        <v>0</v>
      </c>
      <c r="H16" s="150"/>
      <c r="I16" s="73">
        <f t="shared" si="0"/>
        <v>0</v>
      </c>
      <c r="J16" s="73">
        <f>'ReOp2A-Personnel-Fringe'!H16</f>
        <v>0</v>
      </c>
      <c r="K16" s="73">
        <f t="shared" si="1"/>
        <v>0</v>
      </c>
      <c r="L16" s="151"/>
      <c r="M16" s="73">
        <f>L$16*$K16</f>
        <v>0</v>
      </c>
      <c r="N16" s="151"/>
      <c r="O16" s="73">
        <f>N$16*$K16</f>
        <v>0</v>
      </c>
      <c r="P16" s="151"/>
      <c r="Q16" s="73">
        <f>P$16*$K16</f>
        <v>0</v>
      </c>
      <c r="R16" s="151"/>
      <c r="S16" s="73">
        <f>R$16*$K16</f>
        <v>0</v>
      </c>
      <c r="T16" s="151"/>
      <c r="U16" s="73">
        <f>T$16*$K16</f>
        <v>0</v>
      </c>
      <c r="V16" s="151"/>
      <c r="W16" s="73">
        <f>V$16*$K16</f>
        <v>0</v>
      </c>
      <c r="X16" s="151"/>
      <c r="Y16" s="73">
        <f>X$16*$K16</f>
        <v>0</v>
      </c>
      <c r="Z16" s="151"/>
      <c r="AA16" s="73">
        <f>Z$16*$K16</f>
        <v>0</v>
      </c>
      <c r="AB16" s="151"/>
      <c r="AC16" s="73">
        <f>AB$16*$K16</f>
        <v>0</v>
      </c>
      <c r="AD16" s="151"/>
      <c r="AE16" s="73">
        <f>AD$16*$K16</f>
        <v>0</v>
      </c>
      <c r="AF16" s="151"/>
      <c r="AG16" s="73">
        <f>AF$16*$K16</f>
        <v>0</v>
      </c>
      <c r="AH16" s="151"/>
      <c r="AI16" s="73">
        <f>AH$16*$K16</f>
        <v>0</v>
      </c>
      <c r="AJ16" s="151"/>
      <c r="AK16" s="73">
        <f>AJ$16*$K16</f>
        <v>0</v>
      </c>
      <c r="AL16" s="151"/>
      <c r="AM16" s="73">
        <f>AL$16*$K16</f>
        <v>0</v>
      </c>
      <c r="AN16" s="152"/>
      <c r="AO16" s="73">
        <f>AN$16*$K16</f>
        <v>0</v>
      </c>
      <c r="AP16" s="152"/>
      <c r="AQ16" s="73">
        <f>AP$16*$K16</f>
        <v>0</v>
      </c>
      <c r="AR16" s="152"/>
      <c r="AS16" s="73">
        <f>AR$16*$K16</f>
        <v>0</v>
      </c>
      <c r="AT16" s="151"/>
      <c r="AU16" s="73">
        <f>AT$16*$K16</f>
        <v>0</v>
      </c>
      <c r="AV16" s="152"/>
      <c r="AW16" s="73">
        <f>AV$16*$K16</f>
        <v>0</v>
      </c>
      <c r="AX16" s="152"/>
      <c r="AY16" s="73">
        <f>AX$16*$K16</f>
        <v>0</v>
      </c>
      <c r="AZ16" s="151"/>
      <c r="BA16" s="73">
        <f>AZ$16*$K16</f>
        <v>0</v>
      </c>
      <c r="BB16" s="152"/>
      <c r="BC16" s="73">
        <f>BB$16*$K16</f>
        <v>0</v>
      </c>
      <c r="BD16" s="152"/>
      <c r="BE16" s="73">
        <f>BD$16*$K16</f>
        <v>0</v>
      </c>
      <c r="BF16" s="152"/>
      <c r="BG16" s="73">
        <f>BF$16*$K16</f>
        <v>0</v>
      </c>
      <c r="BH16" s="152"/>
      <c r="BI16" s="73">
        <f>BH$16*$K16</f>
        <v>0</v>
      </c>
      <c r="BJ16" s="152"/>
      <c r="BK16" s="73">
        <f>BJ$16*$K16</f>
        <v>0</v>
      </c>
      <c r="BL16" s="152"/>
      <c r="BM16" s="73">
        <f>BL$16*$K16</f>
        <v>0</v>
      </c>
      <c r="BN16" s="151"/>
      <c r="BO16" s="73">
        <f>BN$16*$K16</f>
        <v>0</v>
      </c>
      <c r="BP16" s="152"/>
      <c r="BQ16" s="73">
        <f>BP$16*$K16</f>
        <v>0</v>
      </c>
      <c r="BR16" s="152"/>
      <c r="BS16" s="73">
        <f>BR$16*$K16</f>
        <v>0</v>
      </c>
      <c r="BT16" s="75">
        <f t="shared" si="2"/>
        <v>0</v>
      </c>
      <c r="BU16" s="73">
        <f t="shared" si="3"/>
        <v>0</v>
      </c>
    </row>
    <row r="17" spans="1:73" x14ac:dyDescent="0.2">
      <c r="A17" s="198"/>
      <c r="B17" s="201"/>
      <c r="C17" s="198"/>
      <c r="D17" s="202"/>
      <c r="E17" s="191"/>
      <c r="F17" s="203"/>
      <c r="G17" s="73">
        <f>'ReOp2A-Personnel-Fringe'!F17</f>
        <v>0</v>
      </c>
      <c r="H17" s="150"/>
      <c r="I17" s="73">
        <f t="shared" si="0"/>
        <v>0</v>
      </c>
      <c r="J17" s="73">
        <f>'ReOp2A-Personnel-Fringe'!H17</f>
        <v>0</v>
      </c>
      <c r="K17" s="73">
        <f t="shared" si="1"/>
        <v>0</v>
      </c>
      <c r="L17" s="151"/>
      <c r="M17" s="73">
        <f>L$17*$K17</f>
        <v>0</v>
      </c>
      <c r="N17" s="151"/>
      <c r="O17" s="73">
        <f>N$17*$K17</f>
        <v>0</v>
      </c>
      <c r="P17" s="151"/>
      <c r="Q17" s="73">
        <f>P$17*$K17</f>
        <v>0</v>
      </c>
      <c r="R17" s="151"/>
      <c r="S17" s="73">
        <f>R$17*$K17</f>
        <v>0</v>
      </c>
      <c r="T17" s="151"/>
      <c r="U17" s="73">
        <f>T$17*$K17</f>
        <v>0</v>
      </c>
      <c r="V17" s="151"/>
      <c r="W17" s="73">
        <f>V$17*$K17</f>
        <v>0</v>
      </c>
      <c r="X17" s="151"/>
      <c r="Y17" s="73">
        <f>X$17*$K17</f>
        <v>0</v>
      </c>
      <c r="Z17" s="151"/>
      <c r="AA17" s="73">
        <f>Z$17*$K17</f>
        <v>0</v>
      </c>
      <c r="AB17" s="151"/>
      <c r="AC17" s="73">
        <f>AB$17*$K17</f>
        <v>0</v>
      </c>
      <c r="AD17" s="151"/>
      <c r="AE17" s="73">
        <f>AD$17*$K17</f>
        <v>0</v>
      </c>
      <c r="AF17" s="151"/>
      <c r="AG17" s="73">
        <f>AF$17*$K17</f>
        <v>0</v>
      </c>
      <c r="AH17" s="151"/>
      <c r="AI17" s="73">
        <f>AH$17*$K17</f>
        <v>0</v>
      </c>
      <c r="AJ17" s="151"/>
      <c r="AK17" s="73">
        <f>AJ$17*$K17</f>
        <v>0</v>
      </c>
      <c r="AL17" s="151"/>
      <c r="AM17" s="73">
        <f>AL$17*$K17</f>
        <v>0</v>
      </c>
      <c r="AN17" s="152"/>
      <c r="AO17" s="73">
        <f>AN$17*$K17</f>
        <v>0</v>
      </c>
      <c r="AP17" s="152"/>
      <c r="AQ17" s="73">
        <f>AP$17*$K17</f>
        <v>0</v>
      </c>
      <c r="AR17" s="152"/>
      <c r="AS17" s="73">
        <f>AR$17*$K17</f>
        <v>0</v>
      </c>
      <c r="AT17" s="151"/>
      <c r="AU17" s="73">
        <f>AT$17*$K17</f>
        <v>0</v>
      </c>
      <c r="AV17" s="152"/>
      <c r="AW17" s="73">
        <f>AV$17*$K17</f>
        <v>0</v>
      </c>
      <c r="AX17" s="152"/>
      <c r="AY17" s="73">
        <f>AX$17*$K17</f>
        <v>0</v>
      </c>
      <c r="AZ17" s="151"/>
      <c r="BA17" s="73">
        <f>AZ$17*$K17</f>
        <v>0</v>
      </c>
      <c r="BB17" s="152"/>
      <c r="BC17" s="73">
        <f>BB$17*$K17</f>
        <v>0</v>
      </c>
      <c r="BD17" s="152"/>
      <c r="BE17" s="73">
        <f>BD$17*$K17</f>
        <v>0</v>
      </c>
      <c r="BF17" s="152"/>
      <c r="BG17" s="73">
        <f>BF$17*$K17</f>
        <v>0</v>
      </c>
      <c r="BH17" s="152"/>
      <c r="BI17" s="73">
        <f>BH$17*$K17</f>
        <v>0</v>
      </c>
      <c r="BJ17" s="152"/>
      <c r="BK17" s="73">
        <f>BJ$17*$K17</f>
        <v>0</v>
      </c>
      <c r="BL17" s="152"/>
      <c r="BM17" s="73">
        <f>BL$17*$K17</f>
        <v>0</v>
      </c>
      <c r="BN17" s="151"/>
      <c r="BO17" s="73">
        <f>BN$17*$K17</f>
        <v>0</v>
      </c>
      <c r="BP17" s="152"/>
      <c r="BQ17" s="73">
        <f>BP$17*$K17</f>
        <v>0</v>
      </c>
      <c r="BR17" s="152"/>
      <c r="BS17" s="73">
        <f>BR$17*$K17</f>
        <v>0</v>
      </c>
      <c r="BT17" s="75">
        <f t="shared" si="2"/>
        <v>0</v>
      </c>
      <c r="BU17" s="73">
        <f t="shared" si="3"/>
        <v>0</v>
      </c>
    </row>
    <row r="18" spans="1:73" x14ac:dyDescent="0.2">
      <c r="A18" s="198"/>
      <c r="B18" s="201"/>
      <c r="C18" s="198"/>
      <c r="D18" s="202"/>
      <c r="E18" s="191"/>
      <c r="F18" s="203"/>
      <c r="G18" s="73">
        <f>'ReOp2A-Personnel-Fringe'!F18</f>
        <v>0</v>
      </c>
      <c r="H18" s="150"/>
      <c r="I18" s="73">
        <f t="shared" si="0"/>
        <v>0</v>
      </c>
      <c r="J18" s="73">
        <f>'ReOp2A-Personnel-Fringe'!H18</f>
        <v>0</v>
      </c>
      <c r="K18" s="73">
        <f t="shared" si="1"/>
        <v>0</v>
      </c>
      <c r="L18" s="151"/>
      <c r="M18" s="73">
        <f>L$18*$K18</f>
        <v>0</v>
      </c>
      <c r="N18" s="151"/>
      <c r="O18" s="73">
        <f>N$18*$K18</f>
        <v>0</v>
      </c>
      <c r="P18" s="151"/>
      <c r="Q18" s="73">
        <f>P$18*$K18</f>
        <v>0</v>
      </c>
      <c r="R18" s="151"/>
      <c r="S18" s="73">
        <f>R$18*$K18</f>
        <v>0</v>
      </c>
      <c r="T18" s="151"/>
      <c r="U18" s="73">
        <f>T$18*$K18</f>
        <v>0</v>
      </c>
      <c r="V18" s="151"/>
      <c r="W18" s="73">
        <f>V$18*$K18</f>
        <v>0</v>
      </c>
      <c r="X18" s="151"/>
      <c r="Y18" s="73">
        <f>X$18*$K18</f>
        <v>0</v>
      </c>
      <c r="Z18" s="151"/>
      <c r="AA18" s="73">
        <f>Z$18*$K18</f>
        <v>0</v>
      </c>
      <c r="AB18" s="151"/>
      <c r="AC18" s="73">
        <f>AB$18*$K18</f>
        <v>0</v>
      </c>
      <c r="AD18" s="151"/>
      <c r="AE18" s="73">
        <f>AD$18*$K18</f>
        <v>0</v>
      </c>
      <c r="AF18" s="151"/>
      <c r="AG18" s="73">
        <f>AF$18*$K18</f>
        <v>0</v>
      </c>
      <c r="AH18" s="151"/>
      <c r="AI18" s="73">
        <f>AH$18*$K18</f>
        <v>0</v>
      </c>
      <c r="AJ18" s="151"/>
      <c r="AK18" s="73">
        <f>AJ$18*$K18</f>
        <v>0</v>
      </c>
      <c r="AL18" s="151"/>
      <c r="AM18" s="73">
        <f>AL$18*$K18</f>
        <v>0</v>
      </c>
      <c r="AN18" s="152"/>
      <c r="AO18" s="73">
        <f>AN$18*$K18</f>
        <v>0</v>
      </c>
      <c r="AP18" s="152"/>
      <c r="AQ18" s="73">
        <f>AP$18*$K18</f>
        <v>0</v>
      </c>
      <c r="AR18" s="152"/>
      <c r="AS18" s="73">
        <f>AR$18*$K18</f>
        <v>0</v>
      </c>
      <c r="AT18" s="151"/>
      <c r="AU18" s="73">
        <f>AT$18*$K18</f>
        <v>0</v>
      </c>
      <c r="AV18" s="152"/>
      <c r="AW18" s="73">
        <f>AV$18*$K18</f>
        <v>0</v>
      </c>
      <c r="AX18" s="152"/>
      <c r="AY18" s="73">
        <f>AX$18*$K18</f>
        <v>0</v>
      </c>
      <c r="AZ18" s="151"/>
      <c r="BA18" s="73">
        <f>AZ$18*$K18</f>
        <v>0</v>
      </c>
      <c r="BB18" s="152"/>
      <c r="BC18" s="73">
        <f>BB$18*$K18</f>
        <v>0</v>
      </c>
      <c r="BD18" s="152"/>
      <c r="BE18" s="73">
        <f>BD$18*$K18</f>
        <v>0</v>
      </c>
      <c r="BF18" s="152"/>
      <c r="BG18" s="73">
        <f>BF$18*$K18</f>
        <v>0</v>
      </c>
      <c r="BH18" s="152"/>
      <c r="BI18" s="73">
        <f>BH$18*$K18</f>
        <v>0</v>
      </c>
      <c r="BJ18" s="152"/>
      <c r="BK18" s="73">
        <f>BJ$18*$K18</f>
        <v>0</v>
      </c>
      <c r="BL18" s="152"/>
      <c r="BM18" s="73">
        <f>BL$18*$K18</f>
        <v>0</v>
      </c>
      <c r="BN18" s="151"/>
      <c r="BO18" s="73">
        <f>BN$18*$K18</f>
        <v>0</v>
      </c>
      <c r="BP18" s="152"/>
      <c r="BQ18" s="73">
        <f>BP$18*$K18</f>
        <v>0</v>
      </c>
      <c r="BR18" s="152"/>
      <c r="BS18" s="73">
        <f>BR$18*$K18</f>
        <v>0</v>
      </c>
      <c r="BT18" s="75">
        <f t="shared" si="2"/>
        <v>0</v>
      </c>
      <c r="BU18" s="73">
        <f t="shared" si="3"/>
        <v>0</v>
      </c>
    </row>
    <row r="19" spans="1:73" x14ac:dyDescent="0.2">
      <c r="A19" s="198"/>
      <c r="B19" s="201"/>
      <c r="C19" s="198"/>
      <c r="D19" s="202"/>
      <c r="E19" s="191"/>
      <c r="F19" s="203"/>
      <c r="G19" s="73">
        <f>'ReOp2A-Personnel-Fringe'!F19</f>
        <v>0</v>
      </c>
      <c r="H19" s="150"/>
      <c r="I19" s="73">
        <f t="shared" si="0"/>
        <v>0</v>
      </c>
      <c r="J19" s="73">
        <f>'ReOp2A-Personnel-Fringe'!H19</f>
        <v>0</v>
      </c>
      <c r="K19" s="73">
        <f t="shared" si="1"/>
        <v>0</v>
      </c>
      <c r="L19" s="151"/>
      <c r="M19" s="73">
        <f>L$19*$K19</f>
        <v>0</v>
      </c>
      <c r="N19" s="151"/>
      <c r="O19" s="73">
        <f>N$19*$K19</f>
        <v>0</v>
      </c>
      <c r="P19" s="151"/>
      <c r="Q19" s="73">
        <f>P$19*$K19</f>
        <v>0</v>
      </c>
      <c r="R19" s="151"/>
      <c r="S19" s="73">
        <f>R$19*$K19</f>
        <v>0</v>
      </c>
      <c r="T19" s="151"/>
      <c r="U19" s="73">
        <f>T$19*$K19</f>
        <v>0</v>
      </c>
      <c r="V19" s="151"/>
      <c r="W19" s="73">
        <f>V$19*$K19</f>
        <v>0</v>
      </c>
      <c r="X19" s="151"/>
      <c r="Y19" s="73">
        <f>X$19*$K19</f>
        <v>0</v>
      </c>
      <c r="Z19" s="151"/>
      <c r="AA19" s="73">
        <f>Z$19*$K19</f>
        <v>0</v>
      </c>
      <c r="AB19" s="151"/>
      <c r="AC19" s="73">
        <f>AB$19*$K19</f>
        <v>0</v>
      </c>
      <c r="AD19" s="151"/>
      <c r="AE19" s="73">
        <f>AD$19*$K19</f>
        <v>0</v>
      </c>
      <c r="AF19" s="151"/>
      <c r="AG19" s="73">
        <f>AF$19*$K19</f>
        <v>0</v>
      </c>
      <c r="AH19" s="151"/>
      <c r="AI19" s="73">
        <f>AH$19*$K19</f>
        <v>0</v>
      </c>
      <c r="AJ19" s="151"/>
      <c r="AK19" s="73">
        <f>AJ$19*$K19</f>
        <v>0</v>
      </c>
      <c r="AL19" s="151"/>
      <c r="AM19" s="73">
        <f>AL$19*$K19</f>
        <v>0</v>
      </c>
      <c r="AN19" s="152"/>
      <c r="AO19" s="73">
        <f>AN$19*$K19</f>
        <v>0</v>
      </c>
      <c r="AP19" s="152"/>
      <c r="AQ19" s="73">
        <f>AP$19*$K19</f>
        <v>0</v>
      </c>
      <c r="AR19" s="152"/>
      <c r="AS19" s="73">
        <f>AR$19*$K19</f>
        <v>0</v>
      </c>
      <c r="AT19" s="151"/>
      <c r="AU19" s="73">
        <f>AT$19*$K19</f>
        <v>0</v>
      </c>
      <c r="AV19" s="152"/>
      <c r="AW19" s="73">
        <f>AV$19*$K19</f>
        <v>0</v>
      </c>
      <c r="AX19" s="152"/>
      <c r="AY19" s="73">
        <f>AX$19*$K19</f>
        <v>0</v>
      </c>
      <c r="AZ19" s="151"/>
      <c r="BA19" s="73">
        <f>AZ$19*$K19</f>
        <v>0</v>
      </c>
      <c r="BB19" s="152"/>
      <c r="BC19" s="73">
        <f>BB$19*$K19</f>
        <v>0</v>
      </c>
      <c r="BD19" s="152"/>
      <c r="BE19" s="73">
        <f>BD$19*$K19</f>
        <v>0</v>
      </c>
      <c r="BF19" s="152"/>
      <c r="BG19" s="73">
        <f>BF$19*$K19</f>
        <v>0</v>
      </c>
      <c r="BH19" s="152"/>
      <c r="BI19" s="73">
        <f>BH$19*$K19</f>
        <v>0</v>
      </c>
      <c r="BJ19" s="152"/>
      <c r="BK19" s="73">
        <f>BJ$19*$K19</f>
        <v>0</v>
      </c>
      <c r="BL19" s="152"/>
      <c r="BM19" s="73">
        <f>BL$19*$K19</f>
        <v>0</v>
      </c>
      <c r="BN19" s="151"/>
      <c r="BO19" s="73">
        <f>BN$19*$K19</f>
        <v>0</v>
      </c>
      <c r="BP19" s="152"/>
      <c r="BQ19" s="73">
        <f>BP$19*$K19</f>
        <v>0</v>
      </c>
      <c r="BR19" s="152"/>
      <c r="BS19" s="73">
        <f>BR$19*$K19</f>
        <v>0</v>
      </c>
      <c r="BT19" s="75">
        <f t="shared" si="2"/>
        <v>0</v>
      </c>
      <c r="BU19" s="73">
        <f t="shared" si="3"/>
        <v>0</v>
      </c>
    </row>
    <row r="20" spans="1:73" x14ac:dyDescent="0.2">
      <c r="A20" s="198"/>
      <c r="B20" s="201"/>
      <c r="C20" s="198"/>
      <c r="D20" s="202"/>
      <c r="E20" s="191"/>
      <c r="F20" s="203"/>
      <c r="G20" s="73">
        <f>'ReOp2A-Personnel-Fringe'!F20</f>
        <v>0</v>
      </c>
      <c r="H20" s="150"/>
      <c r="I20" s="73">
        <f t="shared" si="0"/>
        <v>0</v>
      </c>
      <c r="J20" s="73">
        <f>'ReOp2A-Personnel-Fringe'!H20</f>
        <v>0</v>
      </c>
      <c r="K20" s="73">
        <f t="shared" si="1"/>
        <v>0</v>
      </c>
      <c r="L20" s="151"/>
      <c r="M20" s="73">
        <f>L$20*$K20</f>
        <v>0</v>
      </c>
      <c r="N20" s="151"/>
      <c r="O20" s="73">
        <f>N$20*$K20</f>
        <v>0</v>
      </c>
      <c r="P20" s="151"/>
      <c r="Q20" s="73">
        <f>P$20*$K20</f>
        <v>0</v>
      </c>
      <c r="R20" s="151"/>
      <c r="S20" s="73">
        <f>R$20*$K20</f>
        <v>0</v>
      </c>
      <c r="T20" s="151"/>
      <c r="U20" s="73">
        <f>T$20*$K20</f>
        <v>0</v>
      </c>
      <c r="V20" s="151"/>
      <c r="W20" s="73">
        <f>V$20*$K20</f>
        <v>0</v>
      </c>
      <c r="X20" s="151"/>
      <c r="Y20" s="73">
        <f>X$20*$K20</f>
        <v>0</v>
      </c>
      <c r="Z20" s="151"/>
      <c r="AA20" s="73">
        <f>Z$20*$K20</f>
        <v>0</v>
      </c>
      <c r="AB20" s="151"/>
      <c r="AC20" s="73">
        <f>AB$20*$K20</f>
        <v>0</v>
      </c>
      <c r="AD20" s="151"/>
      <c r="AE20" s="73">
        <f>AD$20*$K20</f>
        <v>0</v>
      </c>
      <c r="AF20" s="151"/>
      <c r="AG20" s="73">
        <f>AF$20*$K20</f>
        <v>0</v>
      </c>
      <c r="AH20" s="151"/>
      <c r="AI20" s="73">
        <f>AH$20*$K20</f>
        <v>0</v>
      </c>
      <c r="AJ20" s="151"/>
      <c r="AK20" s="73">
        <f>AJ$20*$K20</f>
        <v>0</v>
      </c>
      <c r="AL20" s="151"/>
      <c r="AM20" s="73">
        <f>AL$20*$K20</f>
        <v>0</v>
      </c>
      <c r="AN20" s="152"/>
      <c r="AO20" s="73">
        <f>AN$20*$K20</f>
        <v>0</v>
      </c>
      <c r="AP20" s="152"/>
      <c r="AQ20" s="73">
        <f>AP$20*$K20</f>
        <v>0</v>
      </c>
      <c r="AR20" s="152"/>
      <c r="AS20" s="73">
        <f>AR$20*$K20</f>
        <v>0</v>
      </c>
      <c r="AT20" s="151"/>
      <c r="AU20" s="73">
        <f>AT$20*$K20</f>
        <v>0</v>
      </c>
      <c r="AV20" s="152"/>
      <c r="AW20" s="73">
        <f>AV$20*$K20</f>
        <v>0</v>
      </c>
      <c r="AX20" s="152"/>
      <c r="AY20" s="73">
        <f>AX$20*$K20</f>
        <v>0</v>
      </c>
      <c r="AZ20" s="151"/>
      <c r="BA20" s="73">
        <f>AZ$20*$K20</f>
        <v>0</v>
      </c>
      <c r="BB20" s="152"/>
      <c r="BC20" s="73">
        <f>BB$20*$K20</f>
        <v>0</v>
      </c>
      <c r="BD20" s="152"/>
      <c r="BE20" s="73">
        <f>BD$20*$K20</f>
        <v>0</v>
      </c>
      <c r="BF20" s="152"/>
      <c r="BG20" s="73">
        <f>BF$20*$K20</f>
        <v>0</v>
      </c>
      <c r="BH20" s="152"/>
      <c r="BI20" s="73">
        <f>BH$20*$K20</f>
        <v>0</v>
      </c>
      <c r="BJ20" s="152"/>
      <c r="BK20" s="73">
        <f>BJ$20*$K20</f>
        <v>0</v>
      </c>
      <c r="BL20" s="152"/>
      <c r="BM20" s="73">
        <f>BL$20*$K20</f>
        <v>0</v>
      </c>
      <c r="BN20" s="151"/>
      <c r="BO20" s="73">
        <f>BN$20*$K20</f>
        <v>0</v>
      </c>
      <c r="BP20" s="152"/>
      <c r="BQ20" s="73">
        <f>BP$20*$K20</f>
        <v>0</v>
      </c>
      <c r="BR20" s="152"/>
      <c r="BS20" s="73">
        <f>BR$20*$K20</f>
        <v>0</v>
      </c>
      <c r="BT20" s="75">
        <f t="shared" si="2"/>
        <v>0</v>
      </c>
      <c r="BU20" s="73">
        <f t="shared" si="3"/>
        <v>0</v>
      </c>
    </row>
    <row r="21" spans="1:73" x14ac:dyDescent="0.2">
      <c r="A21" s="198"/>
      <c r="B21" s="201"/>
      <c r="C21" s="198"/>
      <c r="D21" s="202"/>
      <c r="E21" s="191"/>
      <c r="F21" s="203"/>
      <c r="G21" s="73">
        <f>'ReOp2A-Personnel-Fringe'!F21</f>
        <v>0</v>
      </c>
      <c r="H21" s="150"/>
      <c r="I21" s="73">
        <f t="shared" si="0"/>
        <v>0</v>
      </c>
      <c r="J21" s="73">
        <f>'ReOp2A-Personnel-Fringe'!H21</f>
        <v>0</v>
      </c>
      <c r="K21" s="73">
        <f t="shared" si="1"/>
        <v>0</v>
      </c>
      <c r="L21" s="151"/>
      <c r="M21" s="73">
        <f>L$21*$K21</f>
        <v>0</v>
      </c>
      <c r="N21" s="151"/>
      <c r="O21" s="73">
        <f>N$21*$K21</f>
        <v>0</v>
      </c>
      <c r="P21" s="151"/>
      <c r="Q21" s="73">
        <f>P$21*$K21</f>
        <v>0</v>
      </c>
      <c r="R21" s="151"/>
      <c r="S21" s="73">
        <f>R$21*$K21</f>
        <v>0</v>
      </c>
      <c r="T21" s="151"/>
      <c r="U21" s="73">
        <f>T$21*$K21</f>
        <v>0</v>
      </c>
      <c r="V21" s="151"/>
      <c r="W21" s="73">
        <f>V$21*$K21</f>
        <v>0</v>
      </c>
      <c r="X21" s="151"/>
      <c r="Y21" s="73">
        <f>X$21*$K21</f>
        <v>0</v>
      </c>
      <c r="Z21" s="151"/>
      <c r="AA21" s="73">
        <f>Z$21*$K21</f>
        <v>0</v>
      </c>
      <c r="AB21" s="151"/>
      <c r="AC21" s="73">
        <f>AB$21*$K21</f>
        <v>0</v>
      </c>
      <c r="AD21" s="151"/>
      <c r="AE21" s="73">
        <f>AD$21*$K21</f>
        <v>0</v>
      </c>
      <c r="AF21" s="151"/>
      <c r="AG21" s="73">
        <f>AF$21*$K21</f>
        <v>0</v>
      </c>
      <c r="AH21" s="151"/>
      <c r="AI21" s="73">
        <f>AH$21*$K21</f>
        <v>0</v>
      </c>
      <c r="AJ21" s="151"/>
      <c r="AK21" s="73">
        <f>AJ$21*$K21</f>
        <v>0</v>
      </c>
      <c r="AL21" s="151"/>
      <c r="AM21" s="73">
        <f>AL$21*$K21</f>
        <v>0</v>
      </c>
      <c r="AN21" s="152"/>
      <c r="AO21" s="73">
        <f>AN$21*$K21</f>
        <v>0</v>
      </c>
      <c r="AP21" s="152"/>
      <c r="AQ21" s="73">
        <f>AP$21*$K21</f>
        <v>0</v>
      </c>
      <c r="AR21" s="152"/>
      <c r="AS21" s="73">
        <f>AR$21*$K21</f>
        <v>0</v>
      </c>
      <c r="AT21" s="151"/>
      <c r="AU21" s="73">
        <f>AT$21*$K21</f>
        <v>0</v>
      </c>
      <c r="AV21" s="152"/>
      <c r="AW21" s="73">
        <f>AV$21*$K21</f>
        <v>0</v>
      </c>
      <c r="AX21" s="152"/>
      <c r="AY21" s="73">
        <f>AX$21*$K21</f>
        <v>0</v>
      </c>
      <c r="AZ21" s="151"/>
      <c r="BA21" s="73">
        <f>AZ$21*$K21</f>
        <v>0</v>
      </c>
      <c r="BB21" s="152"/>
      <c r="BC21" s="73">
        <f>BB$21*$K21</f>
        <v>0</v>
      </c>
      <c r="BD21" s="152"/>
      <c r="BE21" s="73">
        <f>BD$21*$K21</f>
        <v>0</v>
      </c>
      <c r="BF21" s="152"/>
      <c r="BG21" s="73">
        <f>BF$21*$K21</f>
        <v>0</v>
      </c>
      <c r="BH21" s="152"/>
      <c r="BI21" s="73">
        <f>BH$21*$K21</f>
        <v>0</v>
      </c>
      <c r="BJ21" s="152"/>
      <c r="BK21" s="73">
        <f>BJ$21*$K21</f>
        <v>0</v>
      </c>
      <c r="BL21" s="152"/>
      <c r="BM21" s="73">
        <f>BL$21*$K21</f>
        <v>0</v>
      </c>
      <c r="BN21" s="151"/>
      <c r="BO21" s="73">
        <f>BN$21*$K21</f>
        <v>0</v>
      </c>
      <c r="BP21" s="152"/>
      <c r="BQ21" s="73">
        <f>BP$21*$K21</f>
        <v>0</v>
      </c>
      <c r="BR21" s="152"/>
      <c r="BS21" s="73">
        <f>BR$21*$K21</f>
        <v>0</v>
      </c>
      <c r="BT21" s="75">
        <f t="shared" si="2"/>
        <v>0</v>
      </c>
      <c r="BU21" s="73">
        <f t="shared" si="3"/>
        <v>0</v>
      </c>
    </row>
    <row r="22" spans="1:73" x14ac:dyDescent="0.2">
      <c r="A22" s="198"/>
      <c r="B22" s="201"/>
      <c r="C22" s="198"/>
      <c r="D22" s="202"/>
      <c r="E22" s="191"/>
      <c r="F22" s="203"/>
      <c r="G22" s="73">
        <f>'ReOp2A-Personnel-Fringe'!F22</f>
        <v>0</v>
      </c>
      <c r="H22" s="150"/>
      <c r="I22" s="73">
        <f t="shared" si="0"/>
        <v>0</v>
      </c>
      <c r="J22" s="73">
        <f>'ReOp2A-Personnel-Fringe'!H22</f>
        <v>0</v>
      </c>
      <c r="K22" s="73">
        <f t="shared" si="1"/>
        <v>0</v>
      </c>
      <c r="L22" s="151"/>
      <c r="M22" s="73">
        <f>L$22*$K22</f>
        <v>0</v>
      </c>
      <c r="N22" s="151"/>
      <c r="O22" s="73">
        <f>N$22*$K22</f>
        <v>0</v>
      </c>
      <c r="P22" s="151"/>
      <c r="Q22" s="73">
        <f>P$22*$K22</f>
        <v>0</v>
      </c>
      <c r="R22" s="151"/>
      <c r="S22" s="73">
        <f>R$22*$K22</f>
        <v>0</v>
      </c>
      <c r="T22" s="151"/>
      <c r="U22" s="73">
        <f>T$22*$K22</f>
        <v>0</v>
      </c>
      <c r="V22" s="151"/>
      <c r="W22" s="73">
        <f>V$22*$K22</f>
        <v>0</v>
      </c>
      <c r="X22" s="151"/>
      <c r="Y22" s="73">
        <f>X$22*$K22</f>
        <v>0</v>
      </c>
      <c r="Z22" s="151"/>
      <c r="AA22" s="73">
        <f>Z$22*$K22</f>
        <v>0</v>
      </c>
      <c r="AB22" s="151"/>
      <c r="AC22" s="73">
        <f>AB$22*$K22</f>
        <v>0</v>
      </c>
      <c r="AD22" s="151"/>
      <c r="AE22" s="73">
        <f>AD$22*$K22</f>
        <v>0</v>
      </c>
      <c r="AF22" s="151"/>
      <c r="AG22" s="73">
        <f>AF$22*$K22</f>
        <v>0</v>
      </c>
      <c r="AH22" s="151"/>
      <c r="AI22" s="73">
        <f>AH$22*$K22</f>
        <v>0</v>
      </c>
      <c r="AJ22" s="151"/>
      <c r="AK22" s="73">
        <f>AJ$22*$K22</f>
        <v>0</v>
      </c>
      <c r="AL22" s="151"/>
      <c r="AM22" s="73">
        <f>AL$22*$K22</f>
        <v>0</v>
      </c>
      <c r="AN22" s="152"/>
      <c r="AO22" s="73">
        <f>AN$22*$K22</f>
        <v>0</v>
      </c>
      <c r="AP22" s="152"/>
      <c r="AQ22" s="73">
        <f>AP$22*$K22</f>
        <v>0</v>
      </c>
      <c r="AR22" s="152"/>
      <c r="AS22" s="73">
        <f>AR$22*$K22</f>
        <v>0</v>
      </c>
      <c r="AT22" s="151"/>
      <c r="AU22" s="73">
        <f>AT$22*$K22</f>
        <v>0</v>
      </c>
      <c r="AV22" s="152"/>
      <c r="AW22" s="73">
        <f>AV$22*$K22</f>
        <v>0</v>
      </c>
      <c r="AX22" s="152"/>
      <c r="AY22" s="73">
        <f>AX$22*$K22</f>
        <v>0</v>
      </c>
      <c r="AZ22" s="151"/>
      <c r="BA22" s="73">
        <f>AZ$22*$K22</f>
        <v>0</v>
      </c>
      <c r="BB22" s="152"/>
      <c r="BC22" s="73">
        <f>BB$22*$K22</f>
        <v>0</v>
      </c>
      <c r="BD22" s="152"/>
      <c r="BE22" s="73">
        <f>BD$22*$K22</f>
        <v>0</v>
      </c>
      <c r="BF22" s="152"/>
      <c r="BG22" s="73">
        <f>BF$22*$K22</f>
        <v>0</v>
      </c>
      <c r="BH22" s="152"/>
      <c r="BI22" s="73">
        <f>BH$22*$K22</f>
        <v>0</v>
      </c>
      <c r="BJ22" s="152"/>
      <c r="BK22" s="73">
        <f>BJ$22*$K22</f>
        <v>0</v>
      </c>
      <c r="BL22" s="152"/>
      <c r="BM22" s="73">
        <f>BL$22*$K22</f>
        <v>0</v>
      </c>
      <c r="BN22" s="151"/>
      <c r="BO22" s="73">
        <f>BN$22*$K22</f>
        <v>0</v>
      </c>
      <c r="BP22" s="152"/>
      <c r="BQ22" s="73">
        <f>BP$22*$K22</f>
        <v>0</v>
      </c>
      <c r="BR22" s="152"/>
      <c r="BS22" s="73">
        <f>BR$22*$K22</f>
        <v>0</v>
      </c>
      <c r="BT22" s="75">
        <f t="shared" si="2"/>
        <v>0</v>
      </c>
      <c r="BU22" s="73">
        <f t="shared" si="3"/>
        <v>0</v>
      </c>
    </row>
    <row r="23" spans="1:73" x14ac:dyDescent="0.2">
      <c r="A23" s="198"/>
      <c r="B23" s="201"/>
      <c r="C23" s="198"/>
      <c r="D23" s="202"/>
      <c r="E23" s="191"/>
      <c r="F23" s="203"/>
      <c r="G23" s="73">
        <f>'ReOp2A-Personnel-Fringe'!F23</f>
        <v>0</v>
      </c>
      <c r="H23" s="150"/>
      <c r="I23" s="73">
        <f t="shared" si="0"/>
        <v>0</v>
      </c>
      <c r="J23" s="73">
        <f>'ReOp2A-Personnel-Fringe'!H23</f>
        <v>0</v>
      </c>
      <c r="K23" s="73">
        <f t="shared" si="1"/>
        <v>0</v>
      </c>
      <c r="L23" s="151"/>
      <c r="M23" s="73">
        <f>L$23*$K23</f>
        <v>0</v>
      </c>
      <c r="N23" s="151"/>
      <c r="O23" s="73">
        <f>N$23*$K23</f>
        <v>0</v>
      </c>
      <c r="P23" s="151"/>
      <c r="Q23" s="73">
        <f>P$23*$K23</f>
        <v>0</v>
      </c>
      <c r="R23" s="151"/>
      <c r="S23" s="73">
        <f>R$23*$K23</f>
        <v>0</v>
      </c>
      <c r="T23" s="151"/>
      <c r="U23" s="73">
        <f>T$23*$K23</f>
        <v>0</v>
      </c>
      <c r="V23" s="151"/>
      <c r="W23" s="73">
        <f>V$23*$K23</f>
        <v>0</v>
      </c>
      <c r="X23" s="151"/>
      <c r="Y23" s="73">
        <f>X$23*$K23</f>
        <v>0</v>
      </c>
      <c r="Z23" s="151"/>
      <c r="AA23" s="73">
        <f>Z$23*$K23</f>
        <v>0</v>
      </c>
      <c r="AB23" s="151"/>
      <c r="AC23" s="73">
        <f>AB$23*$K23</f>
        <v>0</v>
      </c>
      <c r="AD23" s="151"/>
      <c r="AE23" s="73">
        <f>AD$23*$K23</f>
        <v>0</v>
      </c>
      <c r="AF23" s="151"/>
      <c r="AG23" s="73">
        <f>AF$23*$K23</f>
        <v>0</v>
      </c>
      <c r="AH23" s="151"/>
      <c r="AI23" s="73">
        <f>AH$23*$K23</f>
        <v>0</v>
      </c>
      <c r="AJ23" s="151"/>
      <c r="AK23" s="73">
        <f>AJ$23*$K23</f>
        <v>0</v>
      </c>
      <c r="AL23" s="151"/>
      <c r="AM23" s="73">
        <f>AL$23*$K23</f>
        <v>0</v>
      </c>
      <c r="AN23" s="152"/>
      <c r="AO23" s="73">
        <f>AN$23*$K23</f>
        <v>0</v>
      </c>
      <c r="AP23" s="152"/>
      <c r="AQ23" s="73">
        <f>AP$23*$K23</f>
        <v>0</v>
      </c>
      <c r="AR23" s="152"/>
      <c r="AS23" s="73">
        <f>AR$23*$K23</f>
        <v>0</v>
      </c>
      <c r="AT23" s="151"/>
      <c r="AU23" s="73">
        <f>AT$23*$K23</f>
        <v>0</v>
      </c>
      <c r="AV23" s="152"/>
      <c r="AW23" s="73">
        <f>AV$23*$K23</f>
        <v>0</v>
      </c>
      <c r="AX23" s="152"/>
      <c r="AY23" s="73">
        <f>AX$23*$K23</f>
        <v>0</v>
      </c>
      <c r="AZ23" s="151"/>
      <c r="BA23" s="73">
        <f>AZ$23*$K23</f>
        <v>0</v>
      </c>
      <c r="BB23" s="152"/>
      <c r="BC23" s="73">
        <f>BB$23*$K23</f>
        <v>0</v>
      </c>
      <c r="BD23" s="152"/>
      <c r="BE23" s="73">
        <f>BD$23*$K23</f>
        <v>0</v>
      </c>
      <c r="BF23" s="152"/>
      <c r="BG23" s="73">
        <f>BF$23*$K23</f>
        <v>0</v>
      </c>
      <c r="BH23" s="152"/>
      <c r="BI23" s="73">
        <f>BH$23*$K23</f>
        <v>0</v>
      </c>
      <c r="BJ23" s="152"/>
      <c r="BK23" s="73">
        <f>BJ$23*$K23</f>
        <v>0</v>
      </c>
      <c r="BL23" s="152"/>
      <c r="BM23" s="73">
        <f>BL$23*$K23</f>
        <v>0</v>
      </c>
      <c r="BN23" s="151"/>
      <c r="BO23" s="73">
        <f>BN$23*$K23</f>
        <v>0</v>
      </c>
      <c r="BP23" s="152"/>
      <c r="BQ23" s="73">
        <f>BP$23*$K23</f>
        <v>0</v>
      </c>
      <c r="BR23" s="152"/>
      <c r="BS23" s="73">
        <f>BR$23*$K23</f>
        <v>0</v>
      </c>
      <c r="BT23" s="75">
        <f t="shared" si="2"/>
        <v>0</v>
      </c>
      <c r="BU23" s="73">
        <f t="shared" si="3"/>
        <v>0</v>
      </c>
    </row>
    <row r="24" spans="1:73" x14ac:dyDescent="0.2">
      <c r="A24" s="198"/>
      <c r="B24" s="201"/>
      <c r="C24" s="198"/>
      <c r="D24" s="202"/>
      <c r="E24" s="191"/>
      <c r="F24" s="203"/>
      <c r="G24" s="73">
        <f>'ReOp2A-Personnel-Fringe'!F24</f>
        <v>0</v>
      </c>
      <c r="H24" s="150"/>
      <c r="I24" s="73">
        <f t="shared" si="0"/>
        <v>0</v>
      </c>
      <c r="J24" s="73">
        <f>'ReOp2A-Personnel-Fringe'!H24</f>
        <v>0</v>
      </c>
      <c r="K24" s="73">
        <f t="shared" si="1"/>
        <v>0</v>
      </c>
      <c r="L24" s="151"/>
      <c r="M24" s="73">
        <f>L$24*$K24</f>
        <v>0</v>
      </c>
      <c r="N24" s="151"/>
      <c r="O24" s="73">
        <f>N$24*$K24</f>
        <v>0</v>
      </c>
      <c r="P24" s="151"/>
      <c r="Q24" s="73">
        <f>P$24*$K24</f>
        <v>0</v>
      </c>
      <c r="R24" s="151"/>
      <c r="S24" s="73">
        <f>R$24*$K24</f>
        <v>0</v>
      </c>
      <c r="T24" s="151"/>
      <c r="U24" s="73">
        <f>T$24*$K24</f>
        <v>0</v>
      </c>
      <c r="V24" s="151"/>
      <c r="W24" s="73">
        <f>V$24*$K24</f>
        <v>0</v>
      </c>
      <c r="X24" s="151"/>
      <c r="Y24" s="73">
        <f>X$24*$K24</f>
        <v>0</v>
      </c>
      <c r="Z24" s="151"/>
      <c r="AA24" s="73">
        <f>Z$24*$K24</f>
        <v>0</v>
      </c>
      <c r="AB24" s="151"/>
      <c r="AC24" s="73">
        <f>AB$24*$K24</f>
        <v>0</v>
      </c>
      <c r="AD24" s="151"/>
      <c r="AE24" s="73">
        <f>AD$24*$K24</f>
        <v>0</v>
      </c>
      <c r="AF24" s="151"/>
      <c r="AG24" s="73">
        <f>AF$24*$K24</f>
        <v>0</v>
      </c>
      <c r="AH24" s="151"/>
      <c r="AI24" s="73">
        <f>AH$24*$K24</f>
        <v>0</v>
      </c>
      <c r="AJ24" s="151"/>
      <c r="AK24" s="73">
        <f>AJ$24*$K24</f>
        <v>0</v>
      </c>
      <c r="AL24" s="151"/>
      <c r="AM24" s="73">
        <f>AL$24*$K24</f>
        <v>0</v>
      </c>
      <c r="AN24" s="152"/>
      <c r="AO24" s="73">
        <f>AN$24*$K24</f>
        <v>0</v>
      </c>
      <c r="AP24" s="152"/>
      <c r="AQ24" s="73">
        <f>AP$24*$K24</f>
        <v>0</v>
      </c>
      <c r="AR24" s="152"/>
      <c r="AS24" s="73">
        <f>AR$24*$K24</f>
        <v>0</v>
      </c>
      <c r="AT24" s="151"/>
      <c r="AU24" s="73">
        <f>AT$24*$K24</f>
        <v>0</v>
      </c>
      <c r="AV24" s="152"/>
      <c r="AW24" s="73">
        <f>AV$24*$K24</f>
        <v>0</v>
      </c>
      <c r="AX24" s="152"/>
      <c r="AY24" s="73">
        <f>AX$24*$K24</f>
        <v>0</v>
      </c>
      <c r="AZ24" s="151"/>
      <c r="BA24" s="73">
        <f>AZ$24*$K24</f>
        <v>0</v>
      </c>
      <c r="BB24" s="152"/>
      <c r="BC24" s="73">
        <f>BB$24*$K24</f>
        <v>0</v>
      </c>
      <c r="BD24" s="152"/>
      <c r="BE24" s="73">
        <f>BD$24*$K24</f>
        <v>0</v>
      </c>
      <c r="BF24" s="152"/>
      <c r="BG24" s="73">
        <f>BF$24*$K24</f>
        <v>0</v>
      </c>
      <c r="BH24" s="152"/>
      <c r="BI24" s="73">
        <f>BH$24*$K24</f>
        <v>0</v>
      </c>
      <c r="BJ24" s="152"/>
      <c r="BK24" s="73">
        <f>BJ$24*$K24</f>
        <v>0</v>
      </c>
      <c r="BL24" s="152"/>
      <c r="BM24" s="73">
        <f>BL$24*$K24</f>
        <v>0</v>
      </c>
      <c r="BN24" s="151"/>
      <c r="BO24" s="73">
        <f>BN$24*$K24</f>
        <v>0</v>
      </c>
      <c r="BP24" s="152"/>
      <c r="BQ24" s="73">
        <f>BP$24*$K24</f>
        <v>0</v>
      </c>
      <c r="BR24" s="152"/>
      <c r="BS24" s="73">
        <f>BR$24*$K24</f>
        <v>0</v>
      </c>
      <c r="BT24" s="75">
        <f t="shared" si="2"/>
        <v>0</v>
      </c>
      <c r="BU24" s="73">
        <f t="shared" si="3"/>
        <v>0</v>
      </c>
    </row>
    <row r="25" spans="1:73" x14ac:dyDescent="0.2">
      <c r="A25" s="198"/>
      <c r="B25" s="201"/>
      <c r="C25" s="198"/>
      <c r="D25" s="202"/>
      <c r="E25" s="191"/>
      <c r="F25" s="203"/>
      <c r="G25" s="73">
        <f>'ReOp2A-Personnel-Fringe'!F25</f>
        <v>0</v>
      </c>
      <c r="H25" s="150"/>
      <c r="I25" s="73">
        <f t="shared" si="0"/>
        <v>0</v>
      </c>
      <c r="J25" s="73">
        <f>'ReOp2A-Personnel-Fringe'!H25</f>
        <v>0</v>
      </c>
      <c r="K25" s="73">
        <f t="shared" si="1"/>
        <v>0</v>
      </c>
      <c r="L25" s="151"/>
      <c r="M25" s="73">
        <f>L$25*$K25</f>
        <v>0</v>
      </c>
      <c r="N25" s="151"/>
      <c r="O25" s="73">
        <f>N$25*$K25</f>
        <v>0</v>
      </c>
      <c r="P25" s="151"/>
      <c r="Q25" s="73">
        <f>P$25*$K25</f>
        <v>0</v>
      </c>
      <c r="R25" s="151"/>
      <c r="S25" s="73">
        <f>R$25*$K25</f>
        <v>0</v>
      </c>
      <c r="T25" s="151"/>
      <c r="U25" s="73">
        <f>T$25*$K25</f>
        <v>0</v>
      </c>
      <c r="V25" s="151"/>
      <c r="W25" s="73">
        <f>V$25*$K25</f>
        <v>0</v>
      </c>
      <c r="X25" s="151"/>
      <c r="Y25" s="73">
        <f>X$25*$K25</f>
        <v>0</v>
      </c>
      <c r="Z25" s="151"/>
      <c r="AA25" s="73">
        <f>Z$25*$K25</f>
        <v>0</v>
      </c>
      <c r="AB25" s="151"/>
      <c r="AC25" s="73">
        <f>AB$25*$K25</f>
        <v>0</v>
      </c>
      <c r="AD25" s="151"/>
      <c r="AE25" s="73">
        <f>AD$25*$K25</f>
        <v>0</v>
      </c>
      <c r="AF25" s="151"/>
      <c r="AG25" s="73">
        <f>AF$25*$K25</f>
        <v>0</v>
      </c>
      <c r="AH25" s="151"/>
      <c r="AI25" s="73">
        <f>AH$25*$K25</f>
        <v>0</v>
      </c>
      <c r="AJ25" s="151"/>
      <c r="AK25" s="73">
        <f>AJ$25*$K25</f>
        <v>0</v>
      </c>
      <c r="AL25" s="151"/>
      <c r="AM25" s="73">
        <f>AL$25*$K25</f>
        <v>0</v>
      </c>
      <c r="AN25" s="152"/>
      <c r="AO25" s="73">
        <f>AN$25*$K25</f>
        <v>0</v>
      </c>
      <c r="AP25" s="152"/>
      <c r="AQ25" s="73">
        <f>AP$25*$K25</f>
        <v>0</v>
      </c>
      <c r="AR25" s="152"/>
      <c r="AS25" s="73">
        <f>AR$25*$K25</f>
        <v>0</v>
      </c>
      <c r="AT25" s="151"/>
      <c r="AU25" s="73">
        <f>AT$25*$K25</f>
        <v>0</v>
      </c>
      <c r="AV25" s="152"/>
      <c r="AW25" s="73">
        <f>AV$25*$K25</f>
        <v>0</v>
      </c>
      <c r="AX25" s="152"/>
      <c r="AY25" s="73">
        <f>AX$25*$K25</f>
        <v>0</v>
      </c>
      <c r="AZ25" s="151"/>
      <c r="BA25" s="73">
        <f>AZ$25*$K25</f>
        <v>0</v>
      </c>
      <c r="BB25" s="152"/>
      <c r="BC25" s="73">
        <f>BB$25*$K25</f>
        <v>0</v>
      </c>
      <c r="BD25" s="152"/>
      <c r="BE25" s="73">
        <f>BD$25*$K25</f>
        <v>0</v>
      </c>
      <c r="BF25" s="152"/>
      <c r="BG25" s="73">
        <f>BF$25*$K25</f>
        <v>0</v>
      </c>
      <c r="BH25" s="152"/>
      <c r="BI25" s="73">
        <f>BH$25*$K25</f>
        <v>0</v>
      </c>
      <c r="BJ25" s="152"/>
      <c r="BK25" s="73">
        <f>BJ$25*$K25</f>
        <v>0</v>
      </c>
      <c r="BL25" s="152"/>
      <c r="BM25" s="73">
        <f>BL$25*$K25</f>
        <v>0</v>
      </c>
      <c r="BN25" s="151"/>
      <c r="BO25" s="73">
        <f>BN$25*$K25</f>
        <v>0</v>
      </c>
      <c r="BP25" s="152"/>
      <c r="BQ25" s="73">
        <f>BP$25*$K25</f>
        <v>0</v>
      </c>
      <c r="BR25" s="152"/>
      <c r="BS25" s="73">
        <f>BR$25*$K25</f>
        <v>0</v>
      </c>
      <c r="BT25" s="75">
        <f t="shared" si="2"/>
        <v>0</v>
      </c>
      <c r="BU25" s="73">
        <f t="shared" si="3"/>
        <v>0</v>
      </c>
    </row>
    <row r="26" spans="1:73" x14ac:dyDescent="0.2">
      <c r="A26" s="198"/>
      <c r="B26" s="201"/>
      <c r="C26" s="198"/>
      <c r="D26" s="202"/>
      <c r="E26" s="191"/>
      <c r="F26" s="203"/>
      <c r="G26" s="73">
        <f>'ReOp2A-Personnel-Fringe'!F26</f>
        <v>0</v>
      </c>
      <c r="H26" s="150"/>
      <c r="I26" s="73">
        <f t="shared" si="0"/>
        <v>0</v>
      </c>
      <c r="J26" s="73">
        <f>'ReOp2A-Personnel-Fringe'!H26</f>
        <v>0</v>
      </c>
      <c r="K26" s="73">
        <f t="shared" si="1"/>
        <v>0</v>
      </c>
      <c r="L26" s="151"/>
      <c r="M26" s="73">
        <f>L$26*$K26</f>
        <v>0</v>
      </c>
      <c r="N26" s="151"/>
      <c r="O26" s="73">
        <f>N$26*$K26</f>
        <v>0</v>
      </c>
      <c r="P26" s="151"/>
      <c r="Q26" s="73">
        <f>P$26*$K26</f>
        <v>0</v>
      </c>
      <c r="R26" s="151"/>
      <c r="S26" s="73">
        <f>R$26*$K26</f>
        <v>0</v>
      </c>
      <c r="T26" s="151"/>
      <c r="U26" s="73">
        <f>T$26*$K26</f>
        <v>0</v>
      </c>
      <c r="V26" s="151"/>
      <c r="W26" s="73">
        <f>V$26*$K26</f>
        <v>0</v>
      </c>
      <c r="X26" s="151"/>
      <c r="Y26" s="73">
        <f>X$26*$K26</f>
        <v>0</v>
      </c>
      <c r="Z26" s="151"/>
      <c r="AA26" s="73">
        <f>Z$26*$K26</f>
        <v>0</v>
      </c>
      <c r="AB26" s="151"/>
      <c r="AC26" s="73">
        <f>AB$26*$K26</f>
        <v>0</v>
      </c>
      <c r="AD26" s="151"/>
      <c r="AE26" s="73">
        <f>AD$26*$K26</f>
        <v>0</v>
      </c>
      <c r="AF26" s="151"/>
      <c r="AG26" s="73">
        <f>AF$26*$K26</f>
        <v>0</v>
      </c>
      <c r="AH26" s="151"/>
      <c r="AI26" s="73">
        <f>AH$26*$K26</f>
        <v>0</v>
      </c>
      <c r="AJ26" s="151"/>
      <c r="AK26" s="73">
        <f>AJ$26*$K26</f>
        <v>0</v>
      </c>
      <c r="AL26" s="151"/>
      <c r="AM26" s="73">
        <f>AL$26*$K26</f>
        <v>0</v>
      </c>
      <c r="AN26" s="152"/>
      <c r="AO26" s="73">
        <f>AN$26*$K26</f>
        <v>0</v>
      </c>
      <c r="AP26" s="152"/>
      <c r="AQ26" s="73">
        <f>AP$26*$K26</f>
        <v>0</v>
      </c>
      <c r="AR26" s="152"/>
      <c r="AS26" s="73">
        <f>AR$26*$K26</f>
        <v>0</v>
      </c>
      <c r="AT26" s="151"/>
      <c r="AU26" s="73">
        <f>AT$26*$K26</f>
        <v>0</v>
      </c>
      <c r="AV26" s="152"/>
      <c r="AW26" s="73">
        <f>AV$26*$K26</f>
        <v>0</v>
      </c>
      <c r="AX26" s="152"/>
      <c r="AY26" s="73">
        <f>AX$26*$K26</f>
        <v>0</v>
      </c>
      <c r="AZ26" s="151"/>
      <c r="BA26" s="73">
        <f>AZ$26*$K26</f>
        <v>0</v>
      </c>
      <c r="BB26" s="152"/>
      <c r="BC26" s="73">
        <f>BB$26*$K26</f>
        <v>0</v>
      </c>
      <c r="BD26" s="152"/>
      <c r="BE26" s="73">
        <f>BD$26*$K26</f>
        <v>0</v>
      </c>
      <c r="BF26" s="152"/>
      <c r="BG26" s="73">
        <f>BF$26*$K26</f>
        <v>0</v>
      </c>
      <c r="BH26" s="152"/>
      <c r="BI26" s="73">
        <f>BH$26*$K26</f>
        <v>0</v>
      </c>
      <c r="BJ26" s="152"/>
      <c r="BK26" s="73">
        <f>BJ$26*$K26</f>
        <v>0</v>
      </c>
      <c r="BL26" s="152"/>
      <c r="BM26" s="73">
        <f>BL$26*$K26</f>
        <v>0</v>
      </c>
      <c r="BN26" s="151"/>
      <c r="BO26" s="73">
        <f>BN$26*$K26</f>
        <v>0</v>
      </c>
      <c r="BP26" s="152"/>
      <c r="BQ26" s="73">
        <f>BP$26*$K26</f>
        <v>0</v>
      </c>
      <c r="BR26" s="152"/>
      <c r="BS26" s="73">
        <f>BR$26*$K26</f>
        <v>0</v>
      </c>
      <c r="BT26" s="75">
        <f t="shared" si="2"/>
        <v>0</v>
      </c>
      <c r="BU26" s="73">
        <f t="shared" si="3"/>
        <v>0</v>
      </c>
    </row>
    <row r="27" spans="1:73" x14ac:dyDescent="0.2">
      <c r="A27" s="198"/>
      <c r="B27" s="201"/>
      <c r="C27" s="198"/>
      <c r="D27" s="202"/>
      <c r="E27" s="191"/>
      <c r="F27" s="203"/>
      <c r="G27" s="73">
        <f>'ReOp2A-Personnel-Fringe'!F27</f>
        <v>0</v>
      </c>
      <c r="H27" s="150"/>
      <c r="I27" s="73">
        <f t="shared" si="0"/>
        <v>0</v>
      </c>
      <c r="J27" s="73">
        <f>'ReOp2A-Personnel-Fringe'!H27</f>
        <v>0</v>
      </c>
      <c r="K27" s="73">
        <f t="shared" si="1"/>
        <v>0</v>
      </c>
      <c r="L27" s="151"/>
      <c r="M27" s="73">
        <f>L$27*$K27</f>
        <v>0</v>
      </c>
      <c r="N27" s="151"/>
      <c r="O27" s="73">
        <f>N$27*$K27</f>
        <v>0</v>
      </c>
      <c r="P27" s="151"/>
      <c r="Q27" s="73">
        <f>P$27*$K27</f>
        <v>0</v>
      </c>
      <c r="R27" s="151"/>
      <c r="S27" s="73">
        <f>R$27*$K27</f>
        <v>0</v>
      </c>
      <c r="T27" s="151"/>
      <c r="U27" s="73">
        <f>T$27*$K27</f>
        <v>0</v>
      </c>
      <c r="V27" s="151"/>
      <c r="W27" s="73">
        <f>V$27*$K27</f>
        <v>0</v>
      </c>
      <c r="X27" s="151"/>
      <c r="Y27" s="73">
        <f>X$27*$K27</f>
        <v>0</v>
      </c>
      <c r="Z27" s="151"/>
      <c r="AA27" s="73">
        <f>Z$27*$K27</f>
        <v>0</v>
      </c>
      <c r="AB27" s="151"/>
      <c r="AC27" s="73">
        <f>AB$27*$K27</f>
        <v>0</v>
      </c>
      <c r="AD27" s="151"/>
      <c r="AE27" s="73">
        <f>AD$27*$K27</f>
        <v>0</v>
      </c>
      <c r="AF27" s="151"/>
      <c r="AG27" s="73">
        <f>AF$27*$K27</f>
        <v>0</v>
      </c>
      <c r="AH27" s="151"/>
      <c r="AI27" s="73">
        <f>AH$27*$K27</f>
        <v>0</v>
      </c>
      <c r="AJ27" s="151"/>
      <c r="AK27" s="73">
        <f>AJ$27*$K27</f>
        <v>0</v>
      </c>
      <c r="AL27" s="151"/>
      <c r="AM27" s="73">
        <f>AL$27*$K27</f>
        <v>0</v>
      </c>
      <c r="AN27" s="152"/>
      <c r="AO27" s="73">
        <f>AN$27*$K27</f>
        <v>0</v>
      </c>
      <c r="AP27" s="152"/>
      <c r="AQ27" s="73">
        <f>AP$27*$K27</f>
        <v>0</v>
      </c>
      <c r="AR27" s="152"/>
      <c r="AS27" s="73">
        <f>AR$27*$K27</f>
        <v>0</v>
      </c>
      <c r="AT27" s="151"/>
      <c r="AU27" s="73">
        <f>AT$27*$K27</f>
        <v>0</v>
      </c>
      <c r="AV27" s="152"/>
      <c r="AW27" s="73">
        <f>AV$27*$K27</f>
        <v>0</v>
      </c>
      <c r="AX27" s="152"/>
      <c r="AY27" s="73">
        <f>AX$27*$K27</f>
        <v>0</v>
      </c>
      <c r="AZ27" s="151"/>
      <c r="BA27" s="73">
        <f>AZ$27*$K27</f>
        <v>0</v>
      </c>
      <c r="BB27" s="152"/>
      <c r="BC27" s="73">
        <f>BB$27*$K27</f>
        <v>0</v>
      </c>
      <c r="BD27" s="152"/>
      <c r="BE27" s="73">
        <f>BD$27*$K27</f>
        <v>0</v>
      </c>
      <c r="BF27" s="152"/>
      <c r="BG27" s="73">
        <f>BF$27*$K27</f>
        <v>0</v>
      </c>
      <c r="BH27" s="152"/>
      <c r="BI27" s="73">
        <f>BH$27*$K27</f>
        <v>0</v>
      </c>
      <c r="BJ27" s="152"/>
      <c r="BK27" s="73">
        <f>BJ$27*$K27</f>
        <v>0</v>
      </c>
      <c r="BL27" s="152"/>
      <c r="BM27" s="73">
        <f>BL$27*$K27</f>
        <v>0</v>
      </c>
      <c r="BN27" s="151"/>
      <c r="BO27" s="73">
        <f>BN$27*$K27</f>
        <v>0</v>
      </c>
      <c r="BP27" s="152"/>
      <c r="BQ27" s="73">
        <f>BP$27*$K27</f>
        <v>0</v>
      </c>
      <c r="BR27" s="152"/>
      <c r="BS27" s="73">
        <f>BR$27*$K27</f>
        <v>0</v>
      </c>
      <c r="BT27" s="75">
        <f t="shared" si="2"/>
        <v>0</v>
      </c>
      <c r="BU27" s="73">
        <f t="shared" si="3"/>
        <v>0</v>
      </c>
    </row>
    <row r="28" spans="1:73" x14ac:dyDescent="0.2">
      <c r="A28" s="198"/>
      <c r="B28" s="201"/>
      <c r="C28" s="198"/>
      <c r="D28" s="202"/>
      <c r="E28" s="191"/>
      <c r="F28" s="203"/>
      <c r="G28" s="73">
        <f>'ReOp2A-Personnel-Fringe'!F28</f>
        <v>0</v>
      </c>
      <c r="H28" s="150"/>
      <c r="I28" s="73">
        <f t="shared" si="0"/>
        <v>0</v>
      </c>
      <c r="J28" s="73">
        <f>'ReOp2A-Personnel-Fringe'!H28</f>
        <v>0</v>
      </c>
      <c r="K28" s="73">
        <f t="shared" si="1"/>
        <v>0</v>
      </c>
      <c r="L28" s="151"/>
      <c r="M28" s="73">
        <f>L$28*$K28</f>
        <v>0</v>
      </c>
      <c r="N28" s="151"/>
      <c r="O28" s="73">
        <f>N$28*$K28</f>
        <v>0</v>
      </c>
      <c r="P28" s="151"/>
      <c r="Q28" s="73">
        <f>P$28*$K28</f>
        <v>0</v>
      </c>
      <c r="R28" s="151"/>
      <c r="S28" s="73">
        <f>R$28*$K28</f>
        <v>0</v>
      </c>
      <c r="T28" s="151"/>
      <c r="U28" s="73">
        <f>T$28*$K28</f>
        <v>0</v>
      </c>
      <c r="V28" s="151"/>
      <c r="W28" s="73">
        <f>V$28*$K28</f>
        <v>0</v>
      </c>
      <c r="X28" s="151"/>
      <c r="Y28" s="73">
        <f>X$28*$K28</f>
        <v>0</v>
      </c>
      <c r="Z28" s="151"/>
      <c r="AA28" s="73">
        <f>Z$28*$K28</f>
        <v>0</v>
      </c>
      <c r="AB28" s="151"/>
      <c r="AC28" s="73">
        <f>AB$28*$K28</f>
        <v>0</v>
      </c>
      <c r="AD28" s="151"/>
      <c r="AE28" s="73">
        <f>AD$28*$K28</f>
        <v>0</v>
      </c>
      <c r="AF28" s="151"/>
      <c r="AG28" s="73">
        <f>AF$28*$K28</f>
        <v>0</v>
      </c>
      <c r="AH28" s="151"/>
      <c r="AI28" s="73">
        <f>AH$28*$K28</f>
        <v>0</v>
      </c>
      <c r="AJ28" s="151"/>
      <c r="AK28" s="73">
        <f>AJ$28*$K28</f>
        <v>0</v>
      </c>
      <c r="AL28" s="151"/>
      <c r="AM28" s="73">
        <f>AL$28*$K28</f>
        <v>0</v>
      </c>
      <c r="AN28" s="152"/>
      <c r="AO28" s="73">
        <f>AN$28*$K28</f>
        <v>0</v>
      </c>
      <c r="AP28" s="152"/>
      <c r="AQ28" s="73">
        <f>AP$28*$K28</f>
        <v>0</v>
      </c>
      <c r="AR28" s="152"/>
      <c r="AS28" s="73">
        <f>AR$28*$K28</f>
        <v>0</v>
      </c>
      <c r="AT28" s="151"/>
      <c r="AU28" s="73">
        <f>AT$28*$K28</f>
        <v>0</v>
      </c>
      <c r="AV28" s="152"/>
      <c r="AW28" s="73">
        <f>AV$28*$K28</f>
        <v>0</v>
      </c>
      <c r="AX28" s="152"/>
      <c r="AY28" s="73">
        <f>AX$28*$K28</f>
        <v>0</v>
      </c>
      <c r="AZ28" s="151"/>
      <c r="BA28" s="73">
        <f>AZ$28*$K28</f>
        <v>0</v>
      </c>
      <c r="BB28" s="152"/>
      <c r="BC28" s="73">
        <f>BB$28*$K28</f>
        <v>0</v>
      </c>
      <c r="BD28" s="152"/>
      <c r="BE28" s="73">
        <f>BD$28*$K28</f>
        <v>0</v>
      </c>
      <c r="BF28" s="152"/>
      <c r="BG28" s="73">
        <f>BF$28*$K28</f>
        <v>0</v>
      </c>
      <c r="BH28" s="152"/>
      <c r="BI28" s="73">
        <f>BH$28*$K28</f>
        <v>0</v>
      </c>
      <c r="BJ28" s="152"/>
      <c r="BK28" s="73">
        <f>BJ$28*$K28</f>
        <v>0</v>
      </c>
      <c r="BL28" s="152"/>
      <c r="BM28" s="73">
        <f>BL$28*$K28</f>
        <v>0</v>
      </c>
      <c r="BN28" s="151"/>
      <c r="BO28" s="73">
        <f>BN$28*$K28</f>
        <v>0</v>
      </c>
      <c r="BP28" s="152"/>
      <c r="BQ28" s="73">
        <f>BP$28*$K28</f>
        <v>0</v>
      </c>
      <c r="BR28" s="152"/>
      <c r="BS28" s="73">
        <f>BR$28*$K28</f>
        <v>0</v>
      </c>
      <c r="BT28" s="75">
        <f t="shared" si="2"/>
        <v>0</v>
      </c>
      <c r="BU28" s="73">
        <f t="shared" si="3"/>
        <v>0</v>
      </c>
    </row>
    <row r="29" spans="1:73" x14ac:dyDescent="0.2">
      <c r="A29" s="198"/>
      <c r="B29" s="201"/>
      <c r="C29" s="198"/>
      <c r="D29" s="202"/>
      <c r="E29" s="191"/>
      <c r="F29" s="203"/>
      <c r="G29" s="73">
        <f>'ReOp2A-Personnel-Fringe'!F29</f>
        <v>0</v>
      </c>
      <c r="H29" s="150"/>
      <c r="I29" s="73">
        <f t="shared" si="0"/>
        <v>0</v>
      </c>
      <c r="J29" s="73">
        <f>'ReOp2A-Personnel-Fringe'!H29</f>
        <v>0</v>
      </c>
      <c r="K29" s="73">
        <f t="shared" si="1"/>
        <v>0</v>
      </c>
      <c r="L29" s="151"/>
      <c r="M29" s="73">
        <f>L$29*$K29</f>
        <v>0</v>
      </c>
      <c r="N29" s="151"/>
      <c r="O29" s="73">
        <f>N$29*$K29</f>
        <v>0</v>
      </c>
      <c r="P29" s="151"/>
      <c r="Q29" s="73">
        <f>P$29*$K29</f>
        <v>0</v>
      </c>
      <c r="R29" s="151"/>
      <c r="S29" s="73">
        <f>R$29*$K29</f>
        <v>0</v>
      </c>
      <c r="T29" s="151"/>
      <c r="U29" s="73">
        <f>T$29*$K29</f>
        <v>0</v>
      </c>
      <c r="V29" s="151"/>
      <c r="W29" s="73">
        <f>V$29*$K29</f>
        <v>0</v>
      </c>
      <c r="X29" s="151"/>
      <c r="Y29" s="73">
        <f>X$29*$K29</f>
        <v>0</v>
      </c>
      <c r="Z29" s="151"/>
      <c r="AA29" s="73">
        <f>Z$29*$K29</f>
        <v>0</v>
      </c>
      <c r="AB29" s="151"/>
      <c r="AC29" s="73">
        <f>AB$29*$K29</f>
        <v>0</v>
      </c>
      <c r="AD29" s="151"/>
      <c r="AE29" s="73">
        <f>AD$29*$K29</f>
        <v>0</v>
      </c>
      <c r="AF29" s="151"/>
      <c r="AG29" s="73">
        <f>AF$29*$K29</f>
        <v>0</v>
      </c>
      <c r="AH29" s="151"/>
      <c r="AI29" s="73">
        <f>AH$29*$K29</f>
        <v>0</v>
      </c>
      <c r="AJ29" s="151"/>
      <c r="AK29" s="73">
        <f>AJ$29*$K29</f>
        <v>0</v>
      </c>
      <c r="AL29" s="151"/>
      <c r="AM29" s="73">
        <f>AL$29*$K29</f>
        <v>0</v>
      </c>
      <c r="AN29" s="152"/>
      <c r="AO29" s="73">
        <f>AN$29*$K29</f>
        <v>0</v>
      </c>
      <c r="AP29" s="152"/>
      <c r="AQ29" s="73">
        <f>AP$29*$K29</f>
        <v>0</v>
      </c>
      <c r="AR29" s="152"/>
      <c r="AS29" s="73">
        <f>AR$29*$K29</f>
        <v>0</v>
      </c>
      <c r="AT29" s="151"/>
      <c r="AU29" s="73">
        <f>AT$29*$K29</f>
        <v>0</v>
      </c>
      <c r="AV29" s="152"/>
      <c r="AW29" s="73">
        <f>AV$29*$K29</f>
        <v>0</v>
      </c>
      <c r="AX29" s="152"/>
      <c r="AY29" s="73">
        <f>AX$29*$K29</f>
        <v>0</v>
      </c>
      <c r="AZ29" s="151"/>
      <c r="BA29" s="73">
        <f>AZ$29*$K29</f>
        <v>0</v>
      </c>
      <c r="BB29" s="152"/>
      <c r="BC29" s="73">
        <f>BB$29*$K29</f>
        <v>0</v>
      </c>
      <c r="BD29" s="152"/>
      <c r="BE29" s="73">
        <f>BD$29*$K29</f>
        <v>0</v>
      </c>
      <c r="BF29" s="152"/>
      <c r="BG29" s="73">
        <f>BF$29*$K29</f>
        <v>0</v>
      </c>
      <c r="BH29" s="152"/>
      <c r="BI29" s="73">
        <f>BH$29*$K29</f>
        <v>0</v>
      </c>
      <c r="BJ29" s="152"/>
      <c r="BK29" s="73">
        <f>BJ$29*$K29</f>
        <v>0</v>
      </c>
      <c r="BL29" s="152"/>
      <c r="BM29" s="73">
        <f>BL$29*$K29</f>
        <v>0</v>
      </c>
      <c r="BN29" s="151"/>
      <c r="BO29" s="73">
        <f>BN$29*$K29</f>
        <v>0</v>
      </c>
      <c r="BP29" s="152"/>
      <c r="BQ29" s="73">
        <f>BP$29*$K29</f>
        <v>0</v>
      </c>
      <c r="BR29" s="152"/>
      <c r="BS29" s="73">
        <f>BR$29*$K29</f>
        <v>0</v>
      </c>
      <c r="BT29" s="75">
        <f t="shared" si="2"/>
        <v>0</v>
      </c>
      <c r="BU29" s="73">
        <f t="shared" si="3"/>
        <v>0</v>
      </c>
    </row>
    <row r="30" spans="1:73" x14ac:dyDescent="0.2">
      <c r="A30" s="198"/>
      <c r="B30" s="201"/>
      <c r="C30" s="198"/>
      <c r="D30" s="202"/>
      <c r="E30" s="191"/>
      <c r="F30" s="203"/>
      <c r="G30" s="73">
        <f>'ReOp2A-Personnel-Fringe'!F30</f>
        <v>0</v>
      </c>
      <c r="H30" s="150"/>
      <c r="I30" s="73">
        <f t="shared" si="0"/>
        <v>0</v>
      </c>
      <c r="J30" s="73">
        <f>'ReOp2A-Personnel-Fringe'!H30</f>
        <v>0</v>
      </c>
      <c r="K30" s="73">
        <f t="shared" si="1"/>
        <v>0</v>
      </c>
      <c r="L30" s="151"/>
      <c r="M30" s="73">
        <f>L$30*$K30</f>
        <v>0</v>
      </c>
      <c r="N30" s="151"/>
      <c r="O30" s="73">
        <f>N$30*$K30</f>
        <v>0</v>
      </c>
      <c r="P30" s="151"/>
      <c r="Q30" s="73">
        <f>P$30*$K30</f>
        <v>0</v>
      </c>
      <c r="R30" s="151"/>
      <c r="S30" s="73">
        <f>R$30*$K30</f>
        <v>0</v>
      </c>
      <c r="T30" s="151"/>
      <c r="U30" s="73">
        <f>T$30*$K30</f>
        <v>0</v>
      </c>
      <c r="V30" s="151"/>
      <c r="W30" s="73">
        <f>V$30*$K30</f>
        <v>0</v>
      </c>
      <c r="X30" s="151"/>
      <c r="Y30" s="73">
        <f>X$30*$K30</f>
        <v>0</v>
      </c>
      <c r="Z30" s="151"/>
      <c r="AA30" s="73">
        <f>Z$30*$K30</f>
        <v>0</v>
      </c>
      <c r="AB30" s="151"/>
      <c r="AC30" s="73">
        <f>AB$30*$K30</f>
        <v>0</v>
      </c>
      <c r="AD30" s="151"/>
      <c r="AE30" s="73">
        <f>AD$30*$K30</f>
        <v>0</v>
      </c>
      <c r="AF30" s="151"/>
      <c r="AG30" s="73">
        <f>AF$30*$K30</f>
        <v>0</v>
      </c>
      <c r="AH30" s="151"/>
      <c r="AI30" s="73">
        <f>AH$30*$K30</f>
        <v>0</v>
      </c>
      <c r="AJ30" s="151"/>
      <c r="AK30" s="73">
        <f>AJ$30*$K30</f>
        <v>0</v>
      </c>
      <c r="AL30" s="151"/>
      <c r="AM30" s="73">
        <f>AL$30*$K30</f>
        <v>0</v>
      </c>
      <c r="AN30" s="152"/>
      <c r="AO30" s="73">
        <f>AN$30*$K30</f>
        <v>0</v>
      </c>
      <c r="AP30" s="152"/>
      <c r="AQ30" s="73">
        <f>AP$30*$K30</f>
        <v>0</v>
      </c>
      <c r="AR30" s="152"/>
      <c r="AS30" s="73">
        <f>AR$30*$K30</f>
        <v>0</v>
      </c>
      <c r="AT30" s="151"/>
      <c r="AU30" s="73">
        <f>AT$30*$K30</f>
        <v>0</v>
      </c>
      <c r="AV30" s="152"/>
      <c r="AW30" s="73">
        <f>AV$30*$K30</f>
        <v>0</v>
      </c>
      <c r="AX30" s="152"/>
      <c r="AY30" s="73">
        <f>AX$30*$K30</f>
        <v>0</v>
      </c>
      <c r="AZ30" s="151"/>
      <c r="BA30" s="73">
        <f>AZ$30*$K30</f>
        <v>0</v>
      </c>
      <c r="BB30" s="152"/>
      <c r="BC30" s="73">
        <f>BB$30*$K30</f>
        <v>0</v>
      </c>
      <c r="BD30" s="152"/>
      <c r="BE30" s="73">
        <f>BD$30*$K30</f>
        <v>0</v>
      </c>
      <c r="BF30" s="152"/>
      <c r="BG30" s="73">
        <f>BF$30*$K30</f>
        <v>0</v>
      </c>
      <c r="BH30" s="152"/>
      <c r="BI30" s="73">
        <f>BH$30*$K30</f>
        <v>0</v>
      </c>
      <c r="BJ30" s="152"/>
      <c r="BK30" s="73">
        <f>BJ$30*$K30</f>
        <v>0</v>
      </c>
      <c r="BL30" s="152"/>
      <c r="BM30" s="73">
        <f>BL$30*$K30</f>
        <v>0</v>
      </c>
      <c r="BN30" s="151"/>
      <c r="BO30" s="73">
        <f>BN$30*$K30</f>
        <v>0</v>
      </c>
      <c r="BP30" s="152"/>
      <c r="BQ30" s="73">
        <f>BP$30*$K30</f>
        <v>0</v>
      </c>
      <c r="BR30" s="152"/>
      <c r="BS30" s="73">
        <f>BR$30*$K30</f>
        <v>0</v>
      </c>
      <c r="BT30" s="75">
        <f t="shared" si="2"/>
        <v>0</v>
      </c>
      <c r="BU30" s="73">
        <f t="shared" si="3"/>
        <v>0</v>
      </c>
    </row>
    <row r="31" spans="1:73" x14ac:dyDescent="0.2">
      <c r="A31" s="198"/>
      <c r="B31" s="201"/>
      <c r="C31" s="198"/>
      <c r="D31" s="202"/>
      <c r="E31" s="191"/>
      <c r="F31" s="203"/>
      <c r="G31" s="73">
        <f>'ReOp2A-Personnel-Fringe'!F31</f>
        <v>0</v>
      </c>
      <c r="H31" s="150"/>
      <c r="I31" s="73">
        <f t="shared" si="0"/>
        <v>0</v>
      </c>
      <c r="J31" s="73">
        <f>'ReOp2A-Personnel-Fringe'!H31</f>
        <v>0</v>
      </c>
      <c r="K31" s="73">
        <f t="shared" si="1"/>
        <v>0</v>
      </c>
      <c r="L31" s="151"/>
      <c r="M31" s="73">
        <f>L$31*$K31</f>
        <v>0</v>
      </c>
      <c r="N31" s="151"/>
      <c r="O31" s="73">
        <f>N$31*$K31</f>
        <v>0</v>
      </c>
      <c r="P31" s="151"/>
      <c r="Q31" s="73">
        <f>P$31*$K31</f>
        <v>0</v>
      </c>
      <c r="R31" s="151"/>
      <c r="S31" s="73">
        <f>R$31*$K31</f>
        <v>0</v>
      </c>
      <c r="T31" s="151"/>
      <c r="U31" s="73">
        <f>T$31*$K31</f>
        <v>0</v>
      </c>
      <c r="V31" s="151"/>
      <c r="W31" s="73">
        <f>V$31*$K31</f>
        <v>0</v>
      </c>
      <c r="X31" s="151"/>
      <c r="Y31" s="73">
        <f>X$31*$K31</f>
        <v>0</v>
      </c>
      <c r="Z31" s="151"/>
      <c r="AA31" s="73">
        <f>Z$31*$K31</f>
        <v>0</v>
      </c>
      <c r="AB31" s="151"/>
      <c r="AC31" s="73">
        <f>AB$31*$K31</f>
        <v>0</v>
      </c>
      <c r="AD31" s="151"/>
      <c r="AE31" s="73">
        <f>AD$31*$K31</f>
        <v>0</v>
      </c>
      <c r="AF31" s="151"/>
      <c r="AG31" s="73">
        <f>AF$31*$K31</f>
        <v>0</v>
      </c>
      <c r="AH31" s="151"/>
      <c r="AI31" s="73">
        <f>AH$31*$K31</f>
        <v>0</v>
      </c>
      <c r="AJ31" s="151"/>
      <c r="AK31" s="73">
        <f>AJ$31*$K31</f>
        <v>0</v>
      </c>
      <c r="AL31" s="151"/>
      <c r="AM31" s="73">
        <f>AL$31*$K31</f>
        <v>0</v>
      </c>
      <c r="AN31" s="152"/>
      <c r="AO31" s="73">
        <f>AN$31*$K31</f>
        <v>0</v>
      </c>
      <c r="AP31" s="152"/>
      <c r="AQ31" s="73">
        <f>AP$31*$K31</f>
        <v>0</v>
      </c>
      <c r="AR31" s="152"/>
      <c r="AS31" s="73">
        <f>AR$31*$K31</f>
        <v>0</v>
      </c>
      <c r="AT31" s="151"/>
      <c r="AU31" s="73">
        <f>AT$31*$K31</f>
        <v>0</v>
      </c>
      <c r="AV31" s="152"/>
      <c r="AW31" s="73">
        <f>AV$31*$K31</f>
        <v>0</v>
      </c>
      <c r="AX31" s="152"/>
      <c r="AY31" s="73">
        <f>AX$31*$K31</f>
        <v>0</v>
      </c>
      <c r="AZ31" s="151"/>
      <c r="BA31" s="73">
        <f>AZ$31*$K31</f>
        <v>0</v>
      </c>
      <c r="BB31" s="152"/>
      <c r="BC31" s="73">
        <f>BB$31*$K31</f>
        <v>0</v>
      </c>
      <c r="BD31" s="152"/>
      <c r="BE31" s="73">
        <f>BD$31*$K31</f>
        <v>0</v>
      </c>
      <c r="BF31" s="152"/>
      <c r="BG31" s="73">
        <f>BF$31*$K31</f>
        <v>0</v>
      </c>
      <c r="BH31" s="152"/>
      <c r="BI31" s="73">
        <f>BH$31*$K31</f>
        <v>0</v>
      </c>
      <c r="BJ31" s="152"/>
      <c r="BK31" s="73">
        <f>BJ$31*$K31</f>
        <v>0</v>
      </c>
      <c r="BL31" s="152"/>
      <c r="BM31" s="73">
        <f>BL$31*$K31</f>
        <v>0</v>
      </c>
      <c r="BN31" s="151"/>
      <c r="BO31" s="73">
        <f>BN$31*$K31</f>
        <v>0</v>
      </c>
      <c r="BP31" s="152"/>
      <c r="BQ31" s="73">
        <f>BP$31*$K31</f>
        <v>0</v>
      </c>
      <c r="BR31" s="152"/>
      <c r="BS31" s="73">
        <f>BR$31*$K31</f>
        <v>0</v>
      </c>
      <c r="BT31" s="75">
        <f t="shared" si="2"/>
        <v>0</v>
      </c>
      <c r="BU31" s="73">
        <f t="shared" si="3"/>
        <v>0</v>
      </c>
    </row>
    <row r="32" spans="1:73" x14ac:dyDescent="0.2">
      <c r="A32" s="198"/>
      <c r="B32" s="201"/>
      <c r="C32" s="198"/>
      <c r="D32" s="202"/>
      <c r="E32" s="191"/>
      <c r="F32" s="203"/>
      <c r="G32" s="73">
        <f>'ReOp2A-Personnel-Fringe'!F32</f>
        <v>0</v>
      </c>
      <c r="H32" s="150"/>
      <c r="I32" s="73">
        <f t="shared" si="0"/>
        <v>0</v>
      </c>
      <c r="J32" s="73">
        <f>'ReOp2A-Personnel-Fringe'!H32</f>
        <v>0</v>
      </c>
      <c r="K32" s="73">
        <f t="shared" si="1"/>
        <v>0</v>
      </c>
      <c r="L32" s="151"/>
      <c r="M32" s="73">
        <f>L$32*$K32</f>
        <v>0</v>
      </c>
      <c r="N32" s="151"/>
      <c r="O32" s="73">
        <f>N$32*$K32</f>
        <v>0</v>
      </c>
      <c r="P32" s="151"/>
      <c r="Q32" s="73">
        <f>P$32*$K32</f>
        <v>0</v>
      </c>
      <c r="R32" s="151"/>
      <c r="S32" s="73">
        <f>R$32*$K32</f>
        <v>0</v>
      </c>
      <c r="T32" s="151"/>
      <c r="U32" s="73">
        <f>T$32*$K32</f>
        <v>0</v>
      </c>
      <c r="V32" s="151"/>
      <c r="W32" s="73">
        <f>V$32*$K32</f>
        <v>0</v>
      </c>
      <c r="X32" s="151"/>
      <c r="Y32" s="73">
        <f>X$32*$K32</f>
        <v>0</v>
      </c>
      <c r="Z32" s="151"/>
      <c r="AA32" s="73">
        <f>Z$32*$K32</f>
        <v>0</v>
      </c>
      <c r="AB32" s="151"/>
      <c r="AC32" s="73">
        <f>AB$32*$K32</f>
        <v>0</v>
      </c>
      <c r="AD32" s="151"/>
      <c r="AE32" s="73">
        <f>AD$32*$K32</f>
        <v>0</v>
      </c>
      <c r="AF32" s="151"/>
      <c r="AG32" s="73">
        <f>AF$32*$K32</f>
        <v>0</v>
      </c>
      <c r="AH32" s="151"/>
      <c r="AI32" s="73">
        <f>AH$32*$K32</f>
        <v>0</v>
      </c>
      <c r="AJ32" s="151"/>
      <c r="AK32" s="73">
        <f>AJ$32*$K32</f>
        <v>0</v>
      </c>
      <c r="AL32" s="151"/>
      <c r="AM32" s="73">
        <f>AL$32*$K32</f>
        <v>0</v>
      </c>
      <c r="AN32" s="152"/>
      <c r="AO32" s="73">
        <f>AN$32*$K32</f>
        <v>0</v>
      </c>
      <c r="AP32" s="152"/>
      <c r="AQ32" s="73">
        <f>AP$32*$K32</f>
        <v>0</v>
      </c>
      <c r="AR32" s="152"/>
      <c r="AS32" s="73">
        <f>AR$32*$K32</f>
        <v>0</v>
      </c>
      <c r="AT32" s="151"/>
      <c r="AU32" s="73">
        <f>AT$32*$K32</f>
        <v>0</v>
      </c>
      <c r="AV32" s="152"/>
      <c r="AW32" s="73">
        <f>AV$32*$K32</f>
        <v>0</v>
      </c>
      <c r="AX32" s="152"/>
      <c r="AY32" s="73">
        <f>AX$32*$K32</f>
        <v>0</v>
      </c>
      <c r="AZ32" s="151"/>
      <c r="BA32" s="73">
        <f>AZ$32*$K32</f>
        <v>0</v>
      </c>
      <c r="BB32" s="152"/>
      <c r="BC32" s="73">
        <f>BB$32*$K32</f>
        <v>0</v>
      </c>
      <c r="BD32" s="152"/>
      <c r="BE32" s="73">
        <f>BD$32*$K32</f>
        <v>0</v>
      </c>
      <c r="BF32" s="152"/>
      <c r="BG32" s="73">
        <f>BF$32*$K32</f>
        <v>0</v>
      </c>
      <c r="BH32" s="152"/>
      <c r="BI32" s="73">
        <f>BH$32*$K32</f>
        <v>0</v>
      </c>
      <c r="BJ32" s="152"/>
      <c r="BK32" s="73">
        <f>BJ$32*$K32</f>
        <v>0</v>
      </c>
      <c r="BL32" s="152"/>
      <c r="BM32" s="73">
        <f>BL$32*$K32</f>
        <v>0</v>
      </c>
      <c r="BN32" s="151"/>
      <c r="BO32" s="73">
        <f>BN$32*$K32</f>
        <v>0</v>
      </c>
      <c r="BP32" s="152"/>
      <c r="BQ32" s="73">
        <f>BP$32*$K32</f>
        <v>0</v>
      </c>
      <c r="BR32" s="152"/>
      <c r="BS32" s="73">
        <f>BR$32*$K32</f>
        <v>0</v>
      </c>
      <c r="BT32" s="75">
        <f t="shared" si="2"/>
        <v>0</v>
      </c>
      <c r="BU32" s="73">
        <f t="shared" si="3"/>
        <v>0</v>
      </c>
    </row>
    <row r="33" spans="1:73" x14ac:dyDescent="0.2">
      <c r="A33" s="198"/>
      <c r="B33" s="201"/>
      <c r="C33" s="198"/>
      <c r="D33" s="202"/>
      <c r="E33" s="191"/>
      <c r="F33" s="203"/>
      <c r="G33" s="73">
        <f>'ReOp2A-Personnel-Fringe'!F33</f>
        <v>0</v>
      </c>
      <c r="H33" s="150"/>
      <c r="I33" s="73">
        <f t="shared" si="0"/>
        <v>0</v>
      </c>
      <c r="J33" s="73">
        <f>'ReOp2A-Personnel-Fringe'!H33</f>
        <v>0</v>
      </c>
      <c r="K33" s="73">
        <f t="shared" si="1"/>
        <v>0</v>
      </c>
      <c r="L33" s="151"/>
      <c r="M33" s="73">
        <f>L$33*$K33</f>
        <v>0</v>
      </c>
      <c r="N33" s="151"/>
      <c r="O33" s="73">
        <f>N$33*$K33</f>
        <v>0</v>
      </c>
      <c r="P33" s="151"/>
      <c r="Q33" s="73">
        <f>P$33*$K33</f>
        <v>0</v>
      </c>
      <c r="R33" s="151"/>
      <c r="S33" s="73">
        <f>R$33*$K33</f>
        <v>0</v>
      </c>
      <c r="T33" s="151"/>
      <c r="U33" s="73">
        <f>T$33*$K33</f>
        <v>0</v>
      </c>
      <c r="V33" s="151"/>
      <c r="W33" s="73">
        <f>V$33*$K33</f>
        <v>0</v>
      </c>
      <c r="X33" s="151"/>
      <c r="Y33" s="73">
        <f>X$33*$K33</f>
        <v>0</v>
      </c>
      <c r="Z33" s="151"/>
      <c r="AA33" s="73">
        <f>Z$33*$K33</f>
        <v>0</v>
      </c>
      <c r="AB33" s="151"/>
      <c r="AC33" s="73">
        <f>AB$33*$K33</f>
        <v>0</v>
      </c>
      <c r="AD33" s="151"/>
      <c r="AE33" s="73">
        <f>AD$33*$K33</f>
        <v>0</v>
      </c>
      <c r="AF33" s="151"/>
      <c r="AG33" s="73">
        <f>AF$33*$K33</f>
        <v>0</v>
      </c>
      <c r="AH33" s="151"/>
      <c r="AI33" s="73">
        <f>AH$33*$K33</f>
        <v>0</v>
      </c>
      <c r="AJ33" s="151"/>
      <c r="AK33" s="73">
        <f>AJ$33*$K33</f>
        <v>0</v>
      </c>
      <c r="AL33" s="151"/>
      <c r="AM33" s="73">
        <f>AL$33*$K33</f>
        <v>0</v>
      </c>
      <c r="AN33" s="152"/>
      <c r="AO33" s="73">
        <f>AN$33*$K33</f>
        <v>0</v>
      </c>
      <c r="AP33" s="152"/>
      <c r="AQ33" s="73">
        <f>AP$33*$K33</f>
        <v>0</v>
      </c>
      <c r="AR33" s="152"/>
      <c r="AS33" s="73">
        <f>AR$33*$K33</f>
        <v>0</v>
      </c>
      <c r="AT33" s="151"/>
      <c r="AU33" s="73">
        <f>AT$33*$K33</f>
        <v>0</v>
      </c>
      <c r="AV33" s="152"/>
      <c r="AW33" s="73">
        <f>AV$33*$K33</f>
        <v>0</v>
      </c>
      <c r="AX33" s="152"/>
      <c r="AY33" s="73">
        <f>AX$33*$K33</f>
        <v>0</v>
      </c>
      <c r="AZ33" s="151"/>
      <c r="BA33" s="73">
        <f>AZ$33*$K33</f>
        <v>0</v>
      </c>
      <c r="BB33" s="152"/>
      <c r="BC33" s="73">
        <f>BB$33*$K33</f>
        <v>0</v>
      </c>
      <c r="BD33" s="152"/>
      <c r="BE33" s="73">
        <f>BD$33*$K33</f>
        <v>0</v>
      </c>
      <c r="BF33" s="152"/>
      <c r="BG33" s="73">
        <f>BF$33*$K33</f>
        <v>0</v>
      </c>
      <c r="BH33" s="152"/>
      <c r="BI33" s="73">
        <f>BH$33*$K33</f>
        <v>0</v>
      </c>
      <c r="BJ33" s="152"/>
      <c r="BK33" s="73">
        <f>BJ$33*$K33</f>
        <v>0</v>
      </c>
      <c r="BL33" s="152"/>
      <c r="BM33" s="73">
        <f>BL$33*$K33</f>
        <v>0</v>
      </c>
      <c r="BN33" s="151"/>
      <c r="BO33" s="73">
        <f>BN$33*$K33</f>
        <v>0</v>
      </c>
      <c r="BP33" s="152"/>
      <c r="BQ33" s="73">
        <f>BP$33*$K33</f>
        <v>0</v>
      </c>
      <c r="BR33" s="152"/>
      <c r="BS33" s="73">
        <f>BR$33*$K33</f>
        <v>0</v>
      </c>
      <c r="BT33" s="75">
        <f t="shared" si="2"/>
        <v>0</v>
      </c>
      <c r="BU33" s="73">
        <f t="shared" si="3"/>
        <v>0</v>
      </c>
    </row>
    <row r="34" spans="1:73" x14ac:dyDescent="0.2">
      <c r="A34" s="198"/>
      <c r="B34" s="201"/>
      <c r="C34" s="198"/>
      <c r="D34" s="202"/>
      <c r="E34" s="191"/>
      <c r="F34" s="203"/>
      <c r="G34" s="73">
        <f>'ReOp2A-Personnel-Fringe'!F34</f>
        <v>0</v>
      </c>
      <c r="H34" s="150"/>
      <c r="I34" s="73">
        <f t="shared" si="0"/>
        <v>0</v>
      </c>
      <c r="J34" s="73">
        <f>'ReOp2A-Personnel-Fringe'!H34</f>
        <v>0</v>
      </c>
      <c r="K34" s="73">
        <f t="shared" si="1"/>
        <v>0</v>
      </c>
      <c r="L34" s="151"/>
      <c r="M34" s="73">
        <f>L$34*$K34</f>
        <v>0</v>
      </c>
      <c r="N34" s="151"/>
      <c r="O34" s="73">
        <f>N$34*$K34</f>
        <v>0</v>
      </c>
      <c r="P34" s="151"/>
      <c r="Q34" s="73">
        <f>P$34*$K34</f>
        <v>0</v>
      </c>
      <c r="R34" s="151"/>
      <c r="S34" s="73">
        <f>R$34*$K34</f>
        <v>0</v>
      </c>
      <c r="T34" s="151"/>
      <c r="U34" s="73">
        <f>T$34*$K34</f>
        <v>0</v>
      </c>
      <c r="V34" s="151"/>
      <c r="W34" s="73">
        <f>V$34*$K34</f>
        <v>0</v>
      </c>
      <c r="X34" s="151"/>
      <c r="Y34" s="73">
        <f>X$34*$K34</f>
        <v>0</v>
      </c>
      <c r="Z34" s="151"/>
      <c r="AA34" s="73">
        <f>Z$34*$K34</f>
        <v>0</v>
      </c>
      <c r="AB34" s="151"/>
      <c r="AC34" s="73">
        <f>AB$34*$K34</f>
        <v>0</v>
      </c>
      <c r="AD34" s="151"/>
      <c r="AE34" s="73">
        <f>AD$34*$K34</f>
        <v>0</v>
      </c>
      <c r="AF34" s="151"/>
      <c r="AG34" s="73">
        <f>AF$34*$K34</f>
        <v>0</v>
      </c>
      <c r="AH34" s="151"/>
      <c r="AI34" s="73">
        <f>AH$34*$K34</f>
        <v>0</v>
      </c>
      <c r="AJ34" s="151"/>
      <c r="AK34" s="73">
        <f>AJ$34*$K34</f>
        <v>0</v>
      </c>
      <c r="AL34" s="151"/>
      <c r="AM34" s="73">
        <f>AL$34*$K34</f>
        <v>0</v>
      </c>
      <c r="AN34" s="152"/>
      <c r="AO34" s="73">
        <f>AN$34*$K34</f>
        <v>0</v>
      </c>
      <c r="AP34" s="152"/>
      <c r="AQ34" s="73">
        <f>AP$34*$K34</f>
        <v>0</v>
      </c>
      <c r="AR34" s="152"/>
      <c r="AS34" s="73">
        <f>AR$34*$K34</f>
        <v>0</v>
      </c>
      <c r="AT34" s="151"/>
      <c r="AU34" s="73">
        <f>AT$34*$K34</f>
        <v>0</v>
      </c>
      <c r="AV34" s="152"/>
      <c r="AW34" s="73">
        <f>AV$34*$K34</f>
        <v>0</v>
      </c>
      <c r="AX34" s="152"/>
      <c r="AY34" s="73">
        <f>AX$34*$K34</f>
        <v>0</v>
      </c>
      <c r="AZ34" s="151"/>
      <c r="BA34" s="73">
        <f>AZ$34*$K34</f>
        <v>0</v>
      </c>
      <c r="BB34" s="152"/>
      <c r="BC34" s="73">
        <f>BB$34*$K34</f>
        <v>0</v>
      </c>
      <c r="BD34" s="152"/>
      <c r="BE34" s="73">
        <f>BD$34*$K34</f>
        <v>0</v>
      </c>
      <c r="BF34" s="152"/>
      <c r="BG34" s="73">
        <f>BF$34*$K34</f>
        <v>0</v>
      </c>
      <c r="BH34" s="152"/>
      <c r="BI34" s="73">
        <f>BH$34*$K34</f>
        <v>0</v>
      </c>
      <c r="BJ34" s="152"/>
      <c r="BK34" s="73">
        <f>BJ$34*$K34</f>
        <v>0</v>
      </c>
      <c r="BL34" s="152"/>
      <c r="BM34" s="73">
        <f>BL$34*$K34</f>
        <v>0</v>
      </c>
      <c r="BN34" s="151"/>
      <c r="BO34" s="73">
        <f>BN$34*$K34</f>
        <v>0</v>
      </c>
      <c r="BP34" s="152"/>
      <c r="BQ34" s="73">
        <f>BP$34*$K34</f>
        <v>0</v>
      </c>
      <c r="BR34" s="152"/>
      <c r="BS34" s="73">
        <f>BR$34*$K34</f>
        <v>0</v>
      </c>
      <c r="BT34" s="75">
        <f t="shared" si="2"/>
        <v>0</v>
      </c>
      <c r="BU34" s="73">
        <f t="shared" si="3"/>
        <v>0</v>
      </c>
    </row>
    <row r="35" spans="1:73" x14ac:dyDescent="0.2">
      <c r="A35" s="198"/>
      <c r="B35" s="201"/>
      <c r="C35" s="198"/>
      <c r="D35" s="202"/>
      <c r="E35" s="191"/>
      <c r="F35" s="203"/>
      <c r="G35" s="73">
        <f>'ReOp2A-Personnel-Fringe'!F35</f>
        <v>0</v>
      </c>
      <c r="H35" s="150"/>
      <c r="I35" s="73">
        <f t="shared" si="0"/>
        <v>0</v>
      </c>
      <c r="J35" s="73">
        <f>'ReOp2A-Personnel-Fringe'!H35</f>
        <v>0</v>
      </c>
      <c r="K35" s="73">
        <f t="shared" si="1"/>
        <v>0</v>
      </c>
      <c r="L35" s="151"/>
      <c r="M35" s="73">
        <f>L$35*$K35</f>
        <v>0</v>
      </c>
      <c r="N35" s="151"/>
      <c r="O35" s="73">
        <f>N$35*$K35</f>
        <v>0</v>
      </c>
      <c r="P35" s="151"/>
      <c r="Q35" s="73">
        <f>P$35*$K35</f>
        <v>0</v>
      </c>
      <c r="R35" s="151"/>
      <c r="S35" s="73">
        <f>R$35*$K35</f>
        <v>0</v>
      </c>
      <c r="T35" s="151"/>
      <c r="U35" s="73">
        <f>T$35*$K35</f>
        <v>0</v>
      </c>
      <c r="V35" s="151"/>
      <c r="W35" s="73">
        <f>V$35*$K35</f>
        <v>0</v>
      </c>
      <c r="X35" s="151"/>
      <c r="Y35" s="73">
        <f>X$35*$K35</f>
        <v>0</v>
      </c>
      <c r="Z35" s="151"/>
      <c r="AA35" s="73">
        <f>Z$35*$K35</f>
        <v>0</v>
      </c>
      <c r="AB35" s="151"/>
      <c r="AC35" s="73">
        <f>AB$35*$K35</f>
        <v>0</v>
      </c>
      <c r="AD35" s="151"/>
      <c r="AE35" s="73">
        <f>AD$35*$K35</f>
        <v>0</v>
      </c>
      <c r="AF35" s="151"/>
      <c r="AG35" s="73">
        <f>AF$35*$K35</f>
        <v>0</v>
      </c>
      <c r="AH35" s="151"/>
      <c r="AI35" s="73">
        <f>AH$35*$K35</f>
        <v>0</v>
      </c>
      <c r="AJ35" s="151"/>
      <c r="AK35" s="73">
        <f>AJ$35*$K35</f>
        <v>0</v>
      </c>
      <c r="AL35" s="151"/>
      <c r="AM35" s="73">
        <f>AL$35*$K35</f>
        <v>0</v>
      </c>
      <c r="AN35" s="152"/>
      <c r="AO35" s="73">
        <f>AN$35*$K35</f>
        <v>0</v>
      </c>
      <c r="AP35" s="152"/>
      <c r="AQ35" s="73">
        <f>AP$35*$K35</f>
        <v>0</v>
      </c>
      <c r="AR35" s="152"/>
      <c r="AS35" s="73">
        <f>AR$35*$K35</f>
        <v>0</v>
      </c>
      <c r="AT35" s="151"/>
      <c r="AU35" s="73">
        <f>AT$35*$K35</f>
        <v>0</v>
      </c>
      <c r="AV35" s="152"/>
      <c r="AW35" s="73">
        <f>AV$35*$K35</f>
        <v>0</v>
      </c>
      <c r="AX35" s="152"/>
      <c r="AY35" s="73">
        <f>AX$35*$K35</f>
        <v>0</v>
      </c>
      <c r="AZ35" s="151"/>
      <c r="BA35" s="73">
        <f>AZ$35*$K35</f>
        <v>0</v>
      </c>
      <c r="BB35" s="152"/>
      <c r="BC35" s="73">
        <f>BB$35*$K35</f>
        <v>0</v>
      </c>
      <c r="BD35" s="152"/>
      <c r="BE35" s="73">
        <f>BD$35*$K35</f>
        <v>0</v>
      </c>
      <c r="BF35" s="152"/>
      <c r="BG35" s="73">
        <f>BF$35*$K35</f>
        <v>0</v>
      </c>
      <c r="BH35" s="152"/>
      <c r="BI35" s="73">
        <f>BH$35*$K35</f>
        <v>0</v>
      </c>
      <c r="BJ35" s="152"/>
      <c r="BK35" s="73">
        <f>BJ$35*$K35</f>
        <v>0</v>
      </c>
      <c r="BL35" s="152"/>
      <c r="BM35" s="73">
        <f>BL$35*$K35</f>
        <v>0</v>
      </c>
      <c r="BN35" s="151"/>
      <c r="BO35" s="73">
        <f>BN$35*$K35</f>
        <v>0</v>
      </c>
      <c r="BP35" s="152"/>
      <c r="BQ35" s="73">
        <f>BP$35*$K35</f>
        <v>0</v>
      </c>
      <c r="BR35" s="152"/>
      <c r="BS35" s="73">
        <f>BR$35*$K35</f>
        <v>0</v>
      </c>
      <c r="BT35" s="75">
        <f t="shared" si="2"/>
        <v>0</v>
      </c>
      <c r="BU35" s="73">
        <f t="shared" si="3"/>
        <v>0</v>
      </c>
    </row>
    <row r="36" spans="1:73" x14ac:dyDescent="0.2">
      <c r="A36" s="198"/>
      <c r="B36" s="201"/>
      <c r="C36" s="198"/>
      <c r="D36" s="202"/>
      <c r="E36" s="191"/>
      <c r="F36" s="203"/>
      <c r="G36" s="73">
        <f>'ReOp2A-Personnel-Fringe'!F36</f>
        <v>0</v>
      </c>
      <c r="H36" s="150"/>
      <c r="I36" s="73">
        <f t="shared" si="0"/>
        <v>0</v>
      </c>
      <c r="J36" s="73">
        <f>'ReOp2A-Personnel-Fringe'!H36</f>
        <v>0</v>
      </c>
      <c r="K36" s="73">
        <f t="shared" si="1"/>
        <v>0</v>
      </c>
      <c r="L36" s="151"/>
      <c r="M36" s="73">
        <f>L$36*$K36</f>
        <v>0</v>
      </c>
      <c r="N36" s="151"/>
      <c r="O36" s="73">
        <f>N$36*$K36</f>
        <v>0</v>
      </c>
      <c r="P36" s="151"/>
      <c r="Q36" s="73">
        <f>P$36*$K36</f>
        <v>0</v>
      </c>
      <c r="R36" s="151"/>
      <c r="S36" s="73">
        <f>R$36*$K36</f>
        <v>0</v>
      </c>
      <c r="T36" s="151"/>
      <c r="U36" s="73">
        <f>T$36*$K36</f>
        <v>0</v>
      </c>
      <c r="V36" s="151"/>
      <c r="W36" s="73">
        <f>V$36*$K36</f>
        <v>0</v>
      </c>
      <c r="X36" s="151"/>
      <c r="Y36" s="73">
        <f>X$36*$K36</f>
        <v>0</v>
      </c>
      <c r="Z36" s="151"/>
      <c r="AA36" s="73">
        <f>Z$36*$K36</f>
        <v>0</v>
      </c>
      <c r="AB36" s="151"/>
      <c r="AC36" s="73">
        <f>AB$36*$K36</f>
        <v>0</v>
      </c>
      <c r="AD36" s="151"/>
      <c r="AE36" s="73">
        <f>AD$36*$K36</f>
        <v>0</v>
      </c>
      <c r="AF36" s="151"/>
      <c r="AG36" s="73">
        <f>AF$36*$K36</f>
        <v>0</v>
      </c>
      <c r="AH36" s="151"/>
      <c r="AI36" s="73">
        <f>AH$36*$K36</f>
        <v>0</v>
      </c>
      <c r="AJ36" s="151"/>
      <c r="AK36" s="73">
        <f>AJ$36*$K36</f>
        <v>0</v>
      </c>
      <c r="AL36" s="151"/>
      <c r="AM36" s="73">
        <f>AL$36*$K36</f>
        <v>0</v>
      </c>
      <c r="AN36" s="152"/>
      <c r="AO36" s="73">
        <f>AN$36*$K36</f>
        <v>0</v>
      </c>
      <c r="AP36" s="152"/>
      <c r="AQ36" s="73">
        <f>AP$36*$K36</f>
        <v>0</v>
      </c>
      <c r="AR36" s="152"/>
      <c r="AS36" s="73">
        <f>AR$36*$K36</f>
        <v>0</v>
      </c>
      <c r="AT36" s="151"/>
      <c r="AU36" s="73">
        <f>AT$36*$K36</f>
        <v>0</v>
      </c>
      <c r="AV36" s="152"/>
      <c r="AW36" s="73">
        <f>AV$36*$K36</f>
        <v>0</v>
      </c>
      <c r="AX36" s="152"/>
      <c r="AY36" s="73">
        <f>AX$36*$K36</f>
        <v>0</v>
      </c>
      <c r="AZ36" s="151"/>
      <c r="BA36" s="73">
        <f>AZ$36*$K36</f>
        <v>0</v>
      </c>
      <c r="BB36" s="152"/>
      <c r="BC36" s="73">
        <f>BB$36*$K36</f>
        <v>0</v>
      </c>
      <c r="BD36" s="152"/>
      <c r="BE36" s="73">
        <f>BD$36*$K36</f>
        <v>0</v>
      </c>
      <c r="BF36" s="152"/>
      <c r="BG36" s="73">
        <f>BF$36*$K36</f>
        <v>0</v>
      </c>
      <c r="BH36" s="152"/>
      <c r="BI36" s="73">
        <f>BH$36*$K36</f>
        <v>0</v>
      </c>
      <c r="BJ36" s="152"/>
      <c r="BK36" s="73">
        <f>BJ$36*$K36</f>
        <v>0</v>
      </c>
      <c r="BL36" s="152"/>
      <c r="BM36" s="73">
        <f>BL$36*$K36</f>
        <v>0</v>
      </c>
      <c r="BN36" s="151"/>
      <c r="BO36" s="73">
        <f>BN$36*$K36</f>
        <v>0</v>
      </c>
      <c r="BP36" s="152"/>
      <c r="BQ36" s="73">
        <f>BP$36*$K36</f>
        <v>0</v>
      </c>
      <c r="BR36" s="152"/>
      <c r="BS36" s="73">
        <f>BR$36*$K36</f>
        <v>0</v>
      </c>
      <c r="BT36" s="75">
        <f t="shared" si="2"/>
        <v>0</v>
      </c>
      <c r="BU36" s="73">
        <f t="shared" si="3"/>
        <v>0</v>
      </c>
    </row>
    <row r="37" spans="1:73" x14ac:dyDescent="0.2">
      <c r="A37" s="198"/>
      <c r="B37" s="201"/>
      <c r="C37" s="198"/>
      <c r="D37" s="202"/>
      <c r="E37" s="191"/>
      <c r="F37" s="203"/>
      <c r="G37" s="73">
        <f>'ReOp2A-Personnel-Fringe'!F37</f>
        <v>0</v>
      </c>
      <c r="H37" s="150"/>
      <c r="I37" s="73">
        <f t="shared" si="0"/>
        <v>0</v>
      </c>
      <c r="J37" s="73">
        <f>'ReOp2A-Personnel-Fringe'!H37</f>
        <v>0</v>
      </c>
      <c r="K37" s="73">
        <f t="shared" si="1"/>
        <v>0</v>
      </c>
      <c r="L37" s="151"/>
      <c r="M37" s="73">
        <f>L$37*$K37</f>
        <v>0</v>
      </c>
      <c r="N37" s="151"/>
      <c r="O37" s="73">
        <f>N$37*$K37</f>
        <v>0</v>
      </c>
      <c r="P37" s="151"/>
      <c r="Q37" s="73">
        <f>P$37*$K37</f>
        <v>0</v>
      </c>
      <c r="R37" s="151"/>
      <c r="S37" s="73">
        <f>R$37*$K37</f>
        <v>0</v>
      </c>
      <c r="T37" s="151"/>
      <c r="U37" s="73">
        <f>T$37*$K37</f>
        <v>0</v>
      </c>
      <c r="V37" s="151"/>
      <c r="W37" s="73">
        <f>V$37*$K37</f>
        <v>0</v>
      </c>
      <c r="X37" s="151"/>
      <c r="Y37" s="73">
        <f>X$37*$K37</f>
        <v>0</v>
      </c>
      <c r="Z37" s="151"/>
      <c r="AA37" s="73">
        <f>Z$37*$K37</f>
        <v>0</v>
      </c>
      <c r="AB37" s="151"/>
      <c r="AC37" s="73">
        <f>AB$37*$K37</f>
        <v>0</v>
      </c>
      <c r="AD37" s="151"/>
      <c r="AE37" s="73">
        <f>AD$37*$K37</f>
        <v>0</v>
      </c>
      <c r="AF37" s="151"/>
      <c r="AG37" s="73">
        <f>AF$37*$K37</f>
        <v>0</v>
      </c>
      <c r="AH37" s="151"/>
      <c r="AI37" s="73">
        <f>AH$37*$K37</f>
        <v>0</v>
      </c>
      <c r="AJ37" s="151"/>
      <c r="AK37" s="73">
        <f>AJ$37*$K37</f>
        <v>0</v>
      </c>
      <c r="AL37" s="151"/>
      <c r="AM37" s="73">
        <f>AL$37*$K37</f>
        <v>0</v>
      </c>
      <c r="AN37" s="152"/>
      <c r="AO37" s="73">
        <f>AN$37*$K37</f>
        <v>0</v>
      </c>
      <c r="AP37" s="152"/>
      <c r="AQ37" s="73">
        <f>AP$37*$K37</f>
        <v>0</v>
      </c>
      <c r="AR37" s="152"/>
      <c r="AS37" s="73">
        <f>AR$37*$K37</f>
        <v>0</v>
      </c>
      <c r="AT37" s="151"/>
      <c r="AU37" s="73">
        <f>AT$37*$K37</f>
        <v>0</v>
      </c>
      <c r="AV37" s="152"/>
      <c r="AW37" s="73">
        <f>AV$37*$K37</f>
        <v>0</v>
      </c>
      <c r="AX37" s="152"/>
      <c r="AY37" s="73">
        <f>AX$37*$K37</f>
        <v>0</v>
      </c>
      <c r="AZ37" s="151"/>
      <c r="BA37" s="73">
        <f>AZ$37*$K37</f>
        <v>0</v>
      </c>
      <c r="BB37" s="152"/>
      <c r="BC37" s="73">
        <f>BB$37*$K37</f>
        <v>0</v>
      </c>
      <c r="BD37" s="152"/>
      <c r="BE37" s="73">
        <f>BD$37*$K37</f>
        <v>0</v>
      </c>
      <c r="BF37" s="152"/>
      <c r="BG37" s="73">
        <f>BF$37*$K37</f>
        <v>0</v>
      </c>
      <c r="BH37" s="152"/>
      <c r="BI37" s="73">
        <f>BH$37*$K37</f>
        <v>0</v>
      </c>
      <c r="BJ37" s="152"/>
      <c r="BK37" s="73">
        <f>BJ$37*$K37</f>
        <v>0</v>
      </c>
      <c r="BL37" s="152"/>
      <c r="BM37" s="73">
        <f>BL$37*$K37</f>
        <v>0</v>
      </c>
      <c r="BN37" s="151"/>
      <c r="BO37" s="73">
        <f>BN$37*$K37</f>
        <v>0</v>
      </c>
      <c r="BP37" s="152"/>
      <c r="BQ37" s="73">
        <f>BP$37*$K37</f>
        <v>0</v>
      </c>
      <c r="BR37" s="152"/>
      <c r="BS37" s="73">
        <f>BR$37*$K37</f>
        <v>0</v>
      </c>
      <c r="BT37" s="75">
        <f t="shared" si="2"/>
        <v>0</v>
      </c>
      <c r="BU37" s="73">
        <f t="shared" si="3"/>
        <v>0</v>
      </c>
    </row>
    <row r="38" spans="1:73" x14ac:dyDescent="0.2">
      <c r="A38" s="198"/>
      <c r="B38" s="201"/>
      <c r="C38" s="198"/>
      <c r="D38" s="202"/>
      <c r="E38" s="191"/>
      <c r="F38" s="203"/>
      <c r="G38" s="73">
        <f>'ReOp2A-Personnel-Fringe'!F38</f>
        <v>0</v>
      </c>
      <c r="H38" s="150"/>
      <c r="I38" s="73">
        <f t="shared" si="0"/>
        <v>0</v>
      </c>
      <c r="J38" s="73">
        <f>'ReOp2A-Personnel-Fringe'!H38</f>
        <v>0</v>
      </c>
      <c r="K38" s="73">
        <f t="shared" si="1"/>
        <v>0</v>
      </c>
      <c r="L38" s="151"/>
      <c r="M38" s="73">
        <f>L$38*$K38</f>
        <v>0</v>
      </c>
      <c r="N38" s="151"/>
      <c r="O38" s="73">
        <f>N$38*$K38</f>
        <v>0</v>
      </c>
      <c r="P38" s="151"/>
      <c r="Q38" s="73">
        <f>P$38*$K38</f>
        <v>0</v>
      </c>
      <c r="R38" s="151"/>
      <c r="S38" s="73">
        <f>R$38*$K38</f>
        <v>0</v>
      </c>
      <c r="T38" s="151"/>
      <c r="U38" s="73">
        <f>T$38*$K38</f>
        <v>0</v>
      </c>
      <c r="V38" s="151"/>
      <c r="W38" s="73">
        <f>V$38*$K38</f>
        <v>0</v>
      </c>
      <c r="X38" s="151"/>
      <c r="Y38" s="73">
        <f>X$38*$K38</f>
        <v>0</v>
      </c>
      <c r="Z38" s="151"/>
      <c r="AA38" s="73">
        <f>Z$38*$K38</f>
        <v>0</v>
      </c>
      <c r="AB38" s="151"/>
      <c r="AC38" s="73">
        <f>AB$38*$K38</f>
        <v>0</v>
      </c>
      <c r="AD38" s="151"/>
      <c r="AE38" s="73">
        <f>AD$38*$K38</f>
        <v>0</v>
      </c>
      <c r="AF38" s="151"/>
      <c r="AG38" s="73">
        <f>AF$38*$K38</f>
        <v>0</v>
      </c>
      <c r="AH38" s="151"/>
      <c r="AI38" s="73">
        <f>AH$38*$K38</f>
        <v>0</v>
      </c>
      <c r="AJ38" s="151"/>
      <c r="AK38" s="73">
        <f>AJ$38*$K38</f>
        <v>0</v>
      </c>
      <c r="AL38" s="151"/>
      <c r="AM38" s="73">
        <f>AL$38*$K38</f>
        <v>0</v>
      </c>
      <c r="AN38" s="152"/>
      <c r="AO38" s="73">
        <f>AN$38*$K38</f>
        <v>0</v>
      </c>
      <c r="AP38" s="152"/>
      <c r="AQ38" s="73">
        <f>AP$38*$K38</f>
        <v>0</v>
      </c>
      <c r="AR38" s="152"/>
      <c r="AS38" s="73">
        <f>AR$38*$K38</f>
        <v>0</v>
      </c>
      <c r="AT38" s="151"/>
      <c r="AU38" s="73">
        <f>AT$38*$K38</f>
        <v>0</v>
      </c>
      <c r="AV38" s="152"/>
      <c r="AW38" s="73">
        <f>AV$38*$K38</f>
        <v>0</v>
      </c>
      <c r="AX38" s="152"/>
      <c r="AY38" s="73">
        <f>AX$38*$K38</f>
        <v>0</v>
      </c>
      <c r="AZ38" s="151"/>
      <c r="BA38" s="73">
        <f>AZ$38*$K38</f>
        <v>0</v>
      </c>
      <c r="BB38" s="152"/>
      <c r="BC38" s="73">
        <f>BB$38*$K38</f>
        <v>0</v>
      </c>
      <c r="BD38" s="152"/>
      <c r="BE38" s="73">
        <f>BD$38*$K38</f>
        <v>0</v>
      </c>
      <c r="BF38" s="152"/>
      <c r="BG38" s="73">
        <f>BF$38*$K38</f>
        <v>0</v>
      </c>
      <c r="BH38" s="152"/>
      <c r="BI38" s="73">
        <f>BH$38*$K38</f>
        <v>0</v>
      </c>
      <c r="BJ38" s="152"/>
      <c r="BK38" s="73">
        <f>BJ$38*$K38</f>
        <v>0</v>
      </c>
      <c r="BL38" s="152"/>
      <c r="BM38" s="73">
        <f>BL$38*$K38</f>
        <v>0</v>
      </c>
      <c r="BN38" s="151"/>
      <c r="BO38" s="73">
        <f>BN$38*$K38</f>
        <v>0</v>
      </c>
      <c r="BP38" s="152"/>
      <c r="BQ38" s="73">
        <f>BP$38*$K38</f>
        <v>0</v>
      </c>
      <c r="BR38" s="152"/>
      <c r="BS38" s="73">
        <f>BR$38*$K38</f>
        <v>0</v>
      </c>
      <c r="BT38" s="75">
        <f t="shared" si="2"/>
        <v>0</v>
      </c>
      <c r="BU38" s="73">
        <f t="shared" si="3"/>
        <v>0</v>
      </c>
    </row>
    <row r="39" spans="1:73" x14ac:dyDescent="0.2">
      <c r="A39" s="198"/>
      <c r="B39" s="201"/>
      <c r="C39" s="198"/>
      <c r="D39" s="202"/>
      <c r="E39" s="191"/>
      <c r="F39" s="203"/>
      <c r="G39" s="73">
        <f>'ReOp2A-Personnel-Fringe'!F39</f>
        <v>0</v>
      </c>
      <c r="H39" s="150"/>
      <c r="I39" s="73">
        <f t="shared" si="0"/>
        <v>0</v>
      </c>
      <c r="J39" s="73">
        <f>'ReOp2A-Personnel-Fringe'!H39</f>
        <v>0</v>
      </c>
      <c r="K39" s="73">
        <f t="shared" si="1"/>
        <v>0</v>
      </c>
      <c r="L39" s="151"/>
      <c r="M39" s="73">
        <f>L$39*$K39</f>
        <v>0</v>
      </c>
      <c r="N39" s="151"/>
      <c r="O39" s="73">
        <f>N$39*$K39</f>
        <v>0</v>
      </c>
      <c r="P39" s="151"/>
      <c r="Q39" s="73">
        <f>P$39*$K39</f>
        <v>0</v>
      </c>
      <c r="R39" s="151"/>
      <c r="S39" s="73">
        <f>R$39*$K39</f>
        <v>0</v>
      </c>
      <c r="T39" s="151"/>
      <c r="U39" s="73">
        <f>T$39*$K39</f>
        <v>0</v>
      </c>
      <c r="V39" s="151"/>
      <c r="W39" s="73">
        <f>V$39*$K39</f>
        <v>0</v>
      </c>
      <c r="X39" s="151"/>
      <c r="Y39" s="73">
        <f>X$39*$K39</f>
        <v>0</v>
      </c>
      <c r="Z39" s="151"/>
      <c r="AA39" s="73">
        <f>Z$39*$K39</f>
        <v>0</v>
      </c>
      <c r="AB39" s="151"/>
      <c r="AC39" s="73">
        <f>AB$39*$K39</f>
        <v>0</v>
      </c>
      <c r="AD39" s="151"/>
      <c r="AE39" s="73">
        <f>AD$39*$K39</f>
        <v>0</v>
      </c>
      <c r="AF39" s="151"/>
      <c r="AG39" s="73">
        <f>AF$39*$K39</f>
        <v>0</v>
      </c>
      <c r="AH39" s="151"/>
      <c r="AI39" s="73">
        <f>AH$39*$K39</f>
        <v>0</v>
      </c>
      <c r="AJ39" s="151"/>
      <c r="AK39" s="73">
        <f>AJ$39*$K39</f>
        <v>0</v>
      </c>
      <c r="AL39" s="151"/>
      <c r="AM39" s="73">
        <f>AL$39*$K39</f>
        <v>0</v>
      </c>
      <c r="AN39" s="152"/>
      <c r="AO39" s="73">
        <f>AN$39*$K39</f>
        <v>0</v>
      </c>
      <c r="AP39" s="152"/>
      <c r="AQ39" s="73">
        <f>AP$39*$K39</f>
        <v>0</v>
      </c>
      <c r="AR39" s="152"/>
      <c r="AS39" s="73">
        <f>AR$39*$K39</f>
        <v>0</v>
      </c>
      <c r="AT39" s="151"/>
      <c r="AU39" s="73">
        <f>AT$39*$K39</f>
        <v>0</v>
      </c>
      <c r="AV39" s="152"/>
      <c r="AW39" s="73">
        <f>AV$39*$K39</f>
        <v>0</v>
      </c>
      <c r="AX39" s="152"/>
      <c r="AY39" s="73">
        <f>AX$39*$K39</f>
        <v>0</v>
      </c>
      <c r="AZ39" s="151"/>
      <c r="BA39" s="73">
        <f>AZ$39*$K39</f>
        <v>0</v>
      </c>
      <c r="BB39" s="152"/>
      <c r="BC39" s="73">
        <f>BB$39*$K39</f>
        <v>0</v>
      </c>
      <c r="BD39" s="152"/>
      <c r="BE39" s="73">
        <f>BD$39*$K39</f>
        <v>0</v>
      </c>
      <c r="BF39" s="152"/>
      <c r="BG39" s="73">
        <f>BF$39*$K39</f>
        <v>0</v>
      </c>
      <c r="BH39" s="152"/>
      <c r="BI39" s="73">
        <f>BH$39*$K39</f>
        <v>0</v>
      </c>
      <c r="BJ39" s="152"/>
      <c r="BK39" s="73">
        <f>BJ$39*$K39</f>
        <v>0</v>
      </c>
      <c r="BL39" s="152"/>
      <c r="BM39" s="73">
        <f>BL$39*$K39</f>
        <v>0</v>
      </c>
      <c r="BN39" s="151"/>
      <c r="BO39" s="73">
        <f>BN$39*$K39</f>
        <v>0</v>
      </c>
      <c r="BP39" s="152"/>
      <c r="BQ39" s="73">
        <f>BP$39*$K39</f>
        <v>0</v>
      </c>
      <c r="BR39" s="152"/>
      <c r="BS39" s="73">
        <f>BR$39*$K39</f>
        <v>0</v>
      </c>
      <c r="BT39" s="75">
        <f t="shared" si="2"/>
        <v>0</v>
      </c>
      <c r="BU39" s="73">
        <f t="shared" si="3"/>
        <v>0</v>
      </c>
    </row>
    <row r="40" spans="1:73" x14ac:dyDescent="0.2">
      <c r="A40" s="198"/>
      <c r="B40" s="201"/>
      <c r="C40" s="198"/>
      <c r="D40" s="202"/>
      <c r="E40" s="191"/>
      <c r="F40" s="203"/>
      <c r="G40" s="73">
        <f>'ReOp2A-Personnel-Fringe'!F40</f>
        <v>0</v>
      </c>
      <c r="H40" s="150"/>
      <c r="I40" s="73">
        <f t="shared" si="0"/>
        <v>0</v>
      </c>
      <c r="J40" s="73">
        <f>'ReOp2A-Personnel-Fringe'!H40</f>
        <v>0</v>
      </c>
      <c r="K40" s="73">
        <f t="shared" si="1"/>
        <v>0</v>
      </c>
      <c r="L40" s="151"/>
      <c r="M40" s="73">
        <f>L$40*$K40</f>
        <v>0</v>
      </c>
      <c r="N40" s="151"/>
      <c r="O40" s="73">
        <f>N$40*$K40</f>
        <v>0</v>
      </c>
      <c r="P40" s="151"/>
      <c r="Q40" s="73">
        <f>P$40*$K40</f>
        <v>0</v>
      </c>
      <c r="R40" s="151"/>
      <c r="S40" s="73">
        <f>R$40*$K40</f>
        <v>0</v>
      </c>
      <c r="T40" s="151"/>
      <c r="U40" s="73">
        <f>T$40*$K40</f>
        <v>0</v>
      </c>
      <c r="V40" s="151"/>
      <c r="W40" s="73">
        <f>V$40*$K40</f>
        <v>0</v>
      </c>
      <c r="X40" s="151"/>
      <c r="Y40" s="73">
        <f>X$40*$K40</f>
        <v>0</v>
      </c>
      <c r="Z40" s="151"/>
      <c r="AA40" s="73">
        <f>Z$40*$K40</f>
        <v>0</v>
      </c>
      <c r="AB40" s="151"/>
      <c r="AC40" s="73">
        <f>AB$40*$K40</f>
        <v>0</v>
      </c>
      <c r="AD40" s="151"/>
      <c r="AE40" s="73">
        <f>AD$40*$K40</f>
        <v>0</v>
      </c>
      <c r="AF40" s="151"/>
      <c r="AG40" s="73">
        <f>AF$40*$K40</f>
        <v>0</v>
      </c>
      <c r="AH40" s="151"/>
      <c r="AI40" s="73">
        <f>AH$40*$K40</f>
        <v>0</v>
      </c>
      <c r="AJ40" s="151"/>
      <c r="AK40" s="73">
        <f>AJ$40*$K40</f>
        <v>0</v>
      </c>
      <c r="AL40" s="151"/>
      <c r="AM40" s="73">
        <f>AL$40*$K40</f>
        <v>0</v>
      </c>
      <c r="AN40" s="152"/>
      <c r="AO40" s="73">
        <f>AN$40*$K40</f>
        <v>0</v>
      </c>
      <c r="AP40" s="152"/>
      <c r="AQ40" s="73">
        <f>AP$40*$K40</f>
        <v>0</v>
      </c>
      <c r="AR40" s="152"/>
      <c r="AS40" s="73">
        <f>AR$40*$K40</f>
        <v>0</v>
      </c>
      <c r="AT40" s="151"/>
      <c r="AU40" s="73">
        <f>AT$40*$K40</f>
        <v>0</v>
      </c>
      <c r="AV40" s="152"/>
      <c r="AW40" s="73">
        <f>AV$40*$K40</f>
        <v>0</v>
      </c>
      <c r="AX40" s="152"/>
      <c r="AY40" s="73">
        <f>AX$40*$K40</f>
        <v>0</v>
      </c>
      <c r="AZ40" s="151"/>
      <c r="BA40" s="73">
        <f>AZ$40*$K40</f>
        <v>0</v>
      </c>
      <c r="BB40" s="152"/>
      <c r="BC40" s="73">
        <f>BB$40*$K40</f>
        <v>0</v>
      </c>
      <c r="BD40" s="152"/>
      <c r="BE40" s="73">
        <f>BD$40*$K40</f>
        <v>0</v>
      </c>
      <c r="BF40" s="152"/>
      <c r="BG40" s="73">
        <f>BF$40*$K40</f>
        <v>0</v>
      </c>
      <c r="BH40" s="152"/>
      <c r="BI40" s="73">
        <f>BH$40*$K40</f>
        <v>0</v>
      </c>
      <c r="BJ40" s="152"/>
      <c r="BK40" s="73">
        <f>BJ$40*$K40</f>
        <v>0</v>
      </c>
      <c r="BL40" s="152"/>
      <c r="BM40" s="73">
        <f>BL$40*$K40</f>
        <v>0</v>
      </c>
      <c r="BN40" s="151"/>
      <c r="BO40" s="73">
        <f>BN$40*$K40</f>
        <v>0</v>
      </c>
      <c r="BP40" s="152"/>
      <c r="BQ40" s="73">
        <f>BP$40*$K40</f>
        <v>0</v>
      </c>
      <c r="BR40" s="152"/>
      <c r="BS40" s="73">
        <f>BR$40*$K40</f>
        <v>0</v>
      </c>
      <c r="BT40" s="75">
        <f t="shared" si="2"/>
        <v>0</v>
      </c>
      <c r="BU40" s="73">
        <f t="shared" si="3"/>
        <v>0</v>
      </c>
    </row>
    <row r="41" spans="1:73" x14ac:dyDescent="0.2">
      <c r="A41" s="198"/>
      <c r="B41" s="201"/>
      <c r="C41" s="198"/>
      <c r="D41" s="202"/>
      <c r="E41" s="191"/>
      <c r="F41" s="203"/>
      <c r="G41" s="73">
        <f>'ReOp2A-Personnel-Fringe'!F41</f>
        <v>0</v>
      </c>
      <c r="H41" s="150"/>
      <c r="I41" s="73">
        <f t="shared" si="0"/>
        <v>0</v>
      </c>
      <c r="J41" s="73">
        <f>'ReOp2A-Personnel-Fringe'!H41</f>
        <v>0</v>
      </c>
      <c r="K41" s="73">
        <f t="shared" si="1"/>
        <v>0</v>
      </c>
      <c r="L41" s="151"/>
      <c r="M41" s="73">
        <f>L$41*$K41</f>
        <v>0</v>
      </c>
      <c r="N41" s="151"/>
      <c r="O41" s="73">
        <f>N$41*$K41</f>
        <v>0</v>
      </c>
      <c r="P41" s="151"/>
      <c r="Q41" s="73">
        <f>P$41*$K41</f>
        <v>0</v>
      </c>
      <c r="R41" s="151"/>
      <c r="S41" s="73">
        <f>R$41*$K41</f>
        <v>0</v>
      </c>
      <c r="T41" s="151"/>
      <c r="U41" s="73">
        <f>T$41*$K41</f>
        <v>0</v>
      </c>
      <c r="V41" s="151"/>
      <c r="W41" s="73">
        <f>V$41*$K41</f>
        <v>0</v>
      </c>
      <c r="X41" s="151"/>
      <c r="Y41" s="73">
        <f>X$41*$K41</f>
        <v>0</v>
      </c>
      <c r="Z41" s="151"/>
      <c r="AA41" s="73">
        <f>Z$41*$K41</f>
        <v>0</v>
      </c>
      <c r="AB41" s="151"/>
      <c r="AC41" s="73">
        <f>AB$41*$K41</f>
        <v>0</v>
      </c>
      <c r="AD41" s="151"/>
      <c r="AE41" s="73">
        <f>AD$41*$K41</f>
        <v>0</v>
      </c>
      <c r="AF41" s="151"/>
      <c r="AG41" s="73">
        <f>AF$41*$K41</f>
        <v>0</v>
      </c>
      <c r="AH41" s="151"/>
      <c r="AI41" s="73">
        <f>AH$41*$K41</f>
        <v>0</v>
      </c>
      <c r="AJ41" s="151"/>
      <c r="AK41" s="73">
        <f>AJ$41*$K41</f>
        <v>0</v>
      </c>
      <c r="AL41" s="151"/>
      <c r="AM41" s="73">
        <f>AL$41*$K41</f>
        <v>0</v>
      </c>
      <c r="AN41" s="152"/>
      <c r="AO41" s="73">
        <f>AN$41*$K41</f>
        <v>0</v>
      </c>
      <c r="AP41" s="152"/>
      <c r="AQ41" s="73">
        <f>AP$41*$K41</f>
        <v>0</v>
      </c>
      <c r="AR41" s="152"/>
      <c r="AS41" s="73">
        <f>AR$41*$K41</f>
        <v>0</v>
      </c>
      <c r="AT41" s="151"/>
      <c r="AU41" s="73">
        <f>AT$41*$K41</f>
        <v>0</v>
      </c>
      <c r="AV41" s="152"/>
      <c r="AW41" s="73">
        <f>AV$41*$K41</f>
        <v>0</v>
      </c>
      <c r="AX41" s="152"/>
      <c r="AY41" s="73">
        <f>AX$41*$K41</f>
        <v>0</v>
      </c>
      <c r="AZ41" s="151"/>
      <c r="BA41" s="73">
        <f>AZ$41*$K41</f>
        <v>0</v>
      </c>
      <c r="BB41" s="152"/>
      <c r="BC41" s="73">
        <f>BB$41*$K41</f>
        <v>0</v>
      </c>
      <c r="BD41" s="152"/>
      <c r="BE41" s="73">
        <f>BD$41*$K41</f>
        <v>0</v>
      </c>
      <c r="BF41" s="152"/>
      <c r="BG41" s="73">
        <f>BF$41*$K41</f>
        <v>0</v>
      </c>
      <c r="BH41" s="152"/>
      <c r="BI41" s="73">
        <f>BH$41*$K41</f>
        <v>0</v>
      </c>
      <c r="BJ41" s="152"/>
      <c r="BK41" s="73">
        <f>BJ$41*$K41</f>
        <v>0</v>
      </c>
      <c r="BL41" s="152"/>
      <c r="BM41" s="73">
        <f>BL$41*$K41</f>
        <v>0</v>
      </c>
      <c r="BN41" s="151"/>
      <c r="BO41" s="73">
        <f>BN$41*$K41</f>
        <v>0</v>
      </c>
      <c r="BP41" s="152"/>
      <c r="BQ41" s="73">
        <f>BP$41*$K41</f>
        <v>0</v>
      </c>
      <c r="BR41" s="152"/>
      <c r="BS41" s="73">
        <f>BR$41*$K41</f>
        <v>0</v>
      </c>
      <c r="BT41" s="75">
        <f t="shared" si="2"/>
        <v>0</v>
      </c>
      <c r="BU41" s="73">
        <f>SUM(M41,O41,Q41,S41,U41,W41,Y41,AA41+AC41+AE41+AG41+AI41+AK41+AM41+AO41+AQ41+AS41+AU41+AW41+AY41+BA41+BC41+BE41+BG41+BI41+BK41+BM41+BO41+BQ41+BS41)</f>
        <v>0</v>
      </c>
    </row>
    <row r="42" spans="1:73" ht="10.5" customHeight="1" x14ac:dyDescent="0.2">
      <c r="A42" s="4"/>
      <c r="B42" s="4"/>
      <c r="C42" s="4"/>
      <c r="D42" s="4"/>
      <c r="E42" s="15" t="s">
        <v>10</v>
      </c>
      <c r="F42" s="73">
        <f>SUM(F12:F41)</f>
        <v>0</v>
      </c>
      <c r="G42" s="73">
        <f>SUM(G12:G41)</f>
        <v>0</v>
      </c>
      <c r="H42" s="9"/>
      <c r="I42" s="73">
        <f>SUM(I12:I41)</f>
        <v>0</v>
      </c>
      <c r="J42" s="73">
        <f>SUM(J12:J41)</f>
        <v>0</v>
      </c>
      <c r="K42" s="73">
        <f>SUM(K12:K41)</f>
        <v>0</v>
      </c>
      <c r="L42" s="179"/>
      <c r="M42" s="73">
        <f>SUM(M12:M41)</f>
        <v>0</v>
      </c>
      <c r="N42" s="8"/>
      <c r="O42" s="73">
        <f>SUM(O12:O41)</f>
        <v>0</v>
      </c>
      <c r="P42" s="179"/>
      <c r="Q42" s="73">
        <f>SUM(Q12:Q41)</f>
        <v>0</v>
      </c>
      <c r="R42" s="8"/>
      <c r="S42" s="73">
        <f>SUM(S12:S41)</f>
        <v>0</v>
      </c>
      <c r="T42" s="8"/>
      <c r="U42" s="73">
        <f>SUM(U12:U41)</f>
        <v>0</v>
      </c>
      <c r="V42" s="8"/>
      <c r="W42" s="73">
        <f>SUM(W12:W41)</f>
        <v>0</v>
      </c>
      <c r="X42" s="8"/>
      <c r="Y42" s="73">
        <f>SUM(Y12:Y41)</f>
        <v>0</v>
      </c>
      <c r="Z42" s="8"/>
      <c r="AA42" s="73">
        <f>SUM(AA12:AA41)</f>
        <v>0</v>
      </c>
      <c r="AB42" s="179"/>
      <c r="AC42" s="73">
        <f>SUM(AC12:AC41)</f>
        <v>0</v>
      </c>
      <c r="AD42" s="8"/>
      <c r="AE42" s="73">
        <f>SUM(AE12:AE41)</f>
        <v>0</v>
      </c>
      <c r="AF42" s="179"/>
      <c r="AG42" s="73">
        <f>SUM(AG12:AG41)</f>
        <v>0</v>
      </c>
      <c r="AH42" s="8"/>
      <c r="AI42" s="73">
        <f>SUM(AI12:AI41)</f>
        <v>0</v>
      </c>
      <c r="AJ42" s="8"/>
      <c r="AK42" s="73">
        <f>SUM(AK12:AK41)</f>
        <v>0</v>
      </c>
      <c r="AL42" s="8"/>
      <c r="AM42" s="73">
        <f>SUM(AM12:AM41)</f>
        <v>0</v>
      </c>
      <c r="AN42" s="180"/>
      <c r="AO42" s="73">
        <f>SUM(AO12:AO41)</f>
        <v>0</v>
      </c>
      <c r="AP42" s="8"/>
      <c r="AQ42" s="73">
        <f>SUM(AQ12:AQ41)</f>
        <v>0</v>
      </c>
      <c r="AR42" s="180"/>
      <c r="AS42" s="73">
        <f>SUM(AS12:AS41)</f>
        <v>0</v>
      </c>
      <c r="AT42" s="180"/>
      <c r="AU42" s="73">
        <f>SUM(AU12:AU41)</f>
        <v>0</v>
      </c>
      <c r="AV42" s="180"/>
      <c r="AW42" s="73">
        <f>SUM(AW12:AW41)</f>
        <v>0</v>
      </c>
      <c r="AX42" s="180"/>
      <c r="AY42" s="73">
        <f>SUM(AY12:AY41)</f>
        <v>0</v>
      </c>
      <c r="AZ42" s="180"/>
      <c r="BA42" s="73">
        <f>SUM(BA12:BA41)</f>
        <v>0</v>
      </c>
      <c r="BB42" s="180"/>
      <c r="BC42" s="73">
        <f>SUM(BC12:BC41)</f>
        <v>0</v>
      </c>
      <c r="BD42" s="180"/>
      <c r="BE42" s="73">
        <f>SUM(BE12:BE41)</f>
        <v>0</v>
      </c>
      <c r="BF42" s="180"/>
      <c r="BG42" s="73">
        <f>SUM(BG12:BG41)</f>
        <v>0</v>
      </c>
      <c r="BH42" s="180"/>
      <c r="BI42" s="73">
        <f>SUM(BI12:BI41)</f>
        <v>0</v>
      </c>
      <c r="BJ42" s="180"/>
      <c r="BK42" s="73">
        <f>SUM(BK12:BK41)</f>
        <v>0</v>
      </c>
      <c r="BL42" s="180"/>
      <c r="BM42" s="73">
        <f>SUM(BM12:BM41)</f>
        <v>0</v>
      </c>
      <c r="BN42" s="180"/>
      <c r="BO42" s="73">
        <f>SUM(BO12:BO41)</f>
        <v>0</v>
      </c>
      <c r="BP42" s="180"/>
      <c r="BQ42" s="73">
        <f>SUM(BQ12:BQ41)</f>
        <v>0</v>
      </c>
      <c r="BR42" s="180"/>
      <c r="BS42" s="73">
        <f>SUM(BS12:BS41)</f>
        <v>0</v>
      </c>
      <c r="BT42" s="73"/>
      <c r="BU42" s="73">
        <f>SUM(BU12:BU41)</f>
        <v>0</v>
      </c>
    </row>
    <row r="43" spans="1:73" x14ac:dyDescent="0.2">
      <c r="A43" s="4"/>
      <c r="B43" s="4"/>
      <c r="C43" s="4"/>
      <c r="D43" s="4"/>
      <c r="E43" s="4"/>
      <c r="F43" s="4"/>
      <c r="G43" s="4"/>
      <c r="H43" s="4"/>
      <c r="I43" s="4"/>
      <c r="J43" s="4"/>
      <c r="K43" s="4"/>
      <c r="L43" s="6" t="s">
        <v>356</v>
      </c>
      <c r="M43" s="6"/>
      <c r="N43" s="6"/>
      <c r="O43" s="6"/>
      <c r="P43" s="6"/>
      <c r="Q43" s="1"/>
      <c r="R43" s="1"/>
      <c r="S43" s="1"/>
    </row>
    <row r="44" spans="1:73" x14ac:dyDescent="0.2">
      <c r="A44" t="s">
        <v>409</v>
      </c>
      <c r="E44"/>
      <c r="F44"/>
      <c r="G44"/>
      <c r="H44"/>
      <c r="I44"/>
      <c r="J44"/>
    </row>
    <row r="45" spans="1:73" x14ac:dyDescent="0.2">
      <c r="A45" s="144"/>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row>
    <row r="46" spans="1:73" x14ac:dyDescent="0.2">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row>
    <row r="47" spans="1:73" x14ac:dyDescent="0.2">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row>
    <row r="48" spans="1:73" x14ac:dyDescent="0.2">
      <c r="A48" s="144"/>
      <c r="B48" s="144"/>
      <c r="C48" s="144"/>
      <c r="D48" s="144"/>
      <c r="E48" s="153"/>
      <c r="F48" s="153"/>
      <c r="G48" s="153"/>
      <c r="H48" s="153"/>
      <c r="I48" s="153"/>
      <c r="J48" s="153"/>
      <c r="K48" s="144"/>
      <c r="L48" s="144"/>
      <c r="M48" s="144"/>
      <c r="N48" s="144"/>
      <c r="O48" s="144"/>
      <c r="P48" s="144"/>
      <c r="Q48" s="144"/>
      <c r="R48" s="144"/>
      <c r="S48" s="144"/>
      <c r="T48" s="144"/>
      <c r="U48" s="144"/>
      <c r="V48" s="144"/>
      <c r="W48" s="144"/>
      <c r="X48" s="144"/>
      <c r="Y48" s="144"/>
      <c r="Z48" s="144"/>
      <c r="AA48" s="144"/>
    </row>
    <row r="49" spans="1:27" x14ac:dyDescent="0.2">
      <c r="A49" s="144"/>
      <c r="B49" s="144"/>
      <c r="C49" s="144"/>
      <c r="D49" s="144"/>
      <c r="E49" s="153"/>
      <c r="F49" s="153"/>
      <c r="G49" s="153"/>
      <c r="H49" s="153"/>
      <c r="I49" s="153"/>
      <c r="J49" s="153"/>
      <c r="K49" s="144"/>
      <c r="L49" s="144"/>
      <c r="M49" s="144"/>
      <c r="N49" s="144"/>
      <c r="O49" s="144"/>
      <c r="P49" s="144"/>
      <c r="Q49" s="144"/>
      <c r="R49" s="144"/>
      <c r="S49" s="144"/>
      <c r="T49" s="144"/>
      <c r="U49" s="144"/>
      <c r="V49" s="144"/>
      <c r="W49" s="144"/>
      <c r="X49" s="144"/>
      <c r="Y49" s="144"/>
      <c r="Z49" s="144"/>
      <c r="AA49" s="144"/>
    </row>
    <row r="50" spans="1:27" x14ac:dyDescent="0.2">
      <c r="A50" s="144"/>
      <c r="B50" s="144"/>
      <c r="C50" s="144"/>
      <c r="D50" s="144"/>
      <c r="E50" s="153"/>
      <c r="F50" s="153"/>
      <c r="G50" s="153"/>
      <c r="H50" s="153"/>
      <c r="I50" s="153"/>
      <c r="J50" s="153"/>
      <c r="K50" s="144"/>
      <c r="L50" s="144"/>
      <c r="M50" s="144"/>
      <c r="N50" s="144"/>
      <c r="O50" s="144"/>
      <c r="P50" s="144"/>
      <c r="Q50" s="144"/>
      <c r="R50" s="144"/>
      <c r="S50" s="144"/>
      <c r="T50" s="144"/>
      <c r="U50" s="144"/>
      <c r="V50" s="144"/>
      <c r="W50" s="144"/>
      <c r="X50" s="144"/>
      <c r="Y50" s="144"/>
      <c r="Z50" s="144"/>
      <c r="AA50" s="144"/>
    </row>
    <row r="51" spans="1:27" x14ac:dyDescent="0.2">
      <c r="A51" s="144"/>
      <c r="B51" s="144"/>
      <c r="C51" s="144"/>
      <c r="D51" s="144"/>
      <c r="E51" s="153"/>
      <c r="F51" s="153"/>
      <c r="G51" s="153"/>
      <c r="H51" s="153"/>
      <c r="I51" s="153"/>
      <c r="J51" s="153"/>
      <c r="K51" s="144"/>
      <c r="L51" s="144"/>
      <c r="M51" s="144"/>
      <c r="N51" s="144"/>
      <c r="O51" s="144"/>
      <c r="P51" s="144"/>
      <c r="Q51" s="144"/>
      <c r="R51" s="144"/>
      <c r="S51" s="144"/>
      <c r="T51" s="144"/>
      <c r="U51" s="144"/>
      <c r="V51" s="144"/>
      <c r="W51" s="144"/>
      <c r="X51" s="144"/>
      <c r="Y51" s="144"/>
      <c r="Z51" s="144"/>
      <c r="AA51" s="144"/>
    </row>
    <row r="52" spans="1:27" x14ac:dyDescent="0.2">
      <c r="A52" s="144"/>
      <c r="B52" s="144"/>
      <c r="C52" s="144"/>
      <c r="D52" s="144"/>
      <c r="E52" s="153"/>
      <c r="F52" s="153"/>
      <c r="G52" s="153"/>
      <c r="H52" s="153"/>
      <c r="I52" s="153"/>
      <c r="J52" s="153"/>
      <c r="K52" s="144"/>
      <c r="L52" s="144"/>
      <c r="M52" s="144"/>
      <c r="N52" s="144"/>
      <c r="O52" s="144"/>
      <c r="P52" s="144"/>
      <c r="Q52" s="144"/>
      <c r="R52" s="144"/>
      <c r="S52" s="144"/>
      <c r="T52" s="144"/>
      <c r="U52" s="144"/>
      <c r="V52" s="144"/>
      <c r="W52" s="144"/>
      <c r="X52" s="144"/>
      <c r="Y52" s="144"/>
      <c r="Z52" s="144"/>
      <c r="AA52" s="144"/>
    </row>
    <row r="53" spans="1:27" x14ac:dyDescent="0.2">
      <c r="A53" s="144"/>
      <c r="B53" s="144"/>
      <c r="C53" s="144"/>
      <c r="D53" s="144"/>
      <c r="E53" s="153"/>
      <c r="F53" s="153"/>
      <c r="G53" s="153"/>
      <c r="H53" s="153"/>
      <c r="I53" s="153"/>
      <c r="J53" s="153"/>
      <c r="K53" s="144"/>
      <c r="L53" s="144"/>
      <c r="M53" s="144"/>
      <c r="N53" s="144"/>
      <c r="O53" s="144"/>
      <c r="P53" s="144"/>
      <c r="Q53" s="144"/>
      <c r="R53" s="144"/>
      <c r="S53" s="144"/>
      <c r="T53" s="144"/>
      <c r="U53" s="144"/>
      <c r="V53" s="144"/>
      <c r="W53" s="144"/>
      <c r="X53" s="144"/>
      <c r="Y53" s="144"/>
      <c r="Z53" s="144"/>
      <c r="AA53" s="144"/>
    </row>
    <row r="54" spans="1:27" x14ac:dyDescent="0.2">
      <c r="A54" s="144"/>
      <c r="B54" s="144"/>
      <c r="C54" s="144"/>
      <c r="D54" s="144"/>
      <c r="E54" s="153"/>
      <c r="F54" s="153"/>
      <c r="G54" s="153"/>
      <c r="H54" s="153"/>
      <c r="I54" s="153"/>
      <c r="J54" s="153"/>
      <c r="K54" s="144"/>
      <c r="L54" s="144"/>
      <c r="M54" s="144"/>
      <c r="N54" s="144"/>
      <c r="O54" s="144"/>
      <c r="P54" s="144"/>
      <c r="Q54" s="144"/>
      <c r="R54" s="144"/>
      <c r="S54" s="144"/>
      <c r="T54" s="144"/>
      <c r="U54" s="144"/>
      <c r="V54" s="144"/>
      <c r="W54" s="144"/>
      <c r="X54" s="144"/>
      <c r="Y54" s="144"/>
      <c r="Z54" s="144"/>
      <c r="AA54" s="144"/>
    </row>
    <row r="55" spans="1:27" x14ac:dyDescent="0.2">
      <c r="A55" s="144"/>
      <c r="B55" s="144"/>
      <c r="C55" s="144"/>
      <c r="D55" s="144"/>
      <c r="E55" s="153"/>
      <c r="F55" s="153"/>
      <c r="G55" s="153"/>
      <c r="H55" s="153"/>
      <c r="I55" s="153"/>
      <c r="J55" s="153"/>
      <c r="K55" s="144"/>
      <c r="L55" s="144"/>
      <c r="M55" s="144"/>
      <c r="N55" s="144"/>
      <c r="O55" s="144"/>
      <c r="P55" s="144"/>
      <c r="Q55" s="144"/>
      <c r="R55" s="144"/>
      <c r="S55" s="144"/>
      <c r="T55" s="144"/>
      <c r="U55" s="144"/>
      <c r="V55" s="144"/>
      <c r="W55" s="144"/>
      <c r="X55" s="144"/>
      <c r="Y55" s="144"/>
      <c r="Z55" s="144"/>
      <c r="AA55" s="144"/>
    </row>
    <row r="56" spans="1:27" x14ac:dyDescent="0.2">
      <c r="A56" s="144"/>
      <c r="B56" s="144"/>
      <c r="C56" s="144"/>
      <c r="D56" s="144"/>
      <c r="E56" s="153"/>
      <c r="F56" s="153"/>
      <c r="G56" s="153"/>
      <c r="H56" s="153"/>
      <c r="I56" s="153"/>
      <c r="J56" s="153"/>
      <c r="K56" s="144"/>
      <c r="L56" s="144"/>
      <c r="M56" s="144"/>
      <c r="N56" s="144"/>
      <c r="O56" s="144"/>
      <c r="P56" s="144"/>
      <c r="Q56" s="144"/>
      <c r="R56" s="144"/>
      <c r="S56" s="144"/>
      <c r="T56" s="144"/>
      <c r="U56" s="144"/>
      <c r="V56" s="144"/>
      <c r="W56" s="144"/>
      <c r="X56" s="144"/>
      <c r="Y56" s="144"/>
      <c r="Z56" s="144"/>
      <c r="AA56" s="144"/>
    </row>
    <row r="57" spans="1:27" x14ac:dyDescent="0.2">
      <c r="A57" s="144"/>
      <c r="B57" s="144"/>
      <c r="C57" s="144"/>
      <c r="D57" s="144"/>
      <c r="E57" s="153"/>
      <c r="F57" s="153"/>
      <c r="G57" s="153"/>
      <c r="H57" s="153"/>
      <c r="I57" s="153"/>
      <c r="J57" s="153"/>
      <c r="K57" s="144"/>
      <c r="L57" s="144"/>
      <c r="M57" s="144"/>
      <c r="N57" s="144"/>
      <c r="O57" s="144"/>
      <c r="P57" s="144"/>
      <c r="Q57" s="144"/>
      <c r="R57" s="144"/>
      <c r="S57" s="144"/>
      <c r="T57" s="144"/>
      <c r="U57" s="144"/>
      <c r="V57" s="144"/>
      <c r="W57" s="144"/>
      <c r="X57" s="144"/>
      <c r="Y57" s="144"/>
      <c r="Z57" s="144"/>
      <c r="AA57" s="144"/>
    </row>
    <row r="58" spans="1:27" x14ac:dyDescent="0.2">
      <c r="A58" s="144"/>
      <c r="B58" s="144"/>
      <c r="C58" s="144"/>
      <c r="D58" s="144"/>
      <c r="E58" s="153"/>
      <c r="F58" s="153"/>
      <c r="G58" s="153"/>
      <c r="H58" s="153"/>
      <c r="I58" s="153"/>
      <c r="J58" s="153"/>
      <c r="K58" s="144"/>
      <c r="L58" s="144"/>
      <c r="M58" s="144"/>
      <c r="N58" s="144"/>
      <c r="O58" s="144"/>
      <c r="P58" s="144"/>
      <c r="Q58" s="144"/>
      <c r="R58" s="144"/>
      <c r="S58" s="144"/>
      <c r="T58" s="144"/>
      <c r="U58" s="144"/>
      <c r="V58" s="144"/>
      <c r="W58" s="144"/>
      <c r="X58" s="144"/>
      <c r="Y58" s="144"/>
      <c r="Z58" s="144"/>
      <c r="AA58" s="144"/>
    </row>
    <row r="59" spans="1:27" x14ac:dyDescent="0.2">
      <c r="A59" s="144"/>
      <c r="B59" s="144"/>
      <c r="C59" s="144"/>
      <c r="D59" s="144"/>
      <c r="E59" s="153"/>
      <c r="F59" s="153"/>
      <c r="G59" s="153"/>
      <c r="H59" s="153"/>
      <c r="I59" s="153"/>
      <c r="J59" s="153"/>
      <c r="K59" s="144"/>
      <c r="L59" s="144"/>
      <c r="M59" s="144"/>
      <c r="N59" s="144"/>
      <c r="O59" s="144"/>
      <c r="P59" s="144"/>
      <c r="Q59" s="144"/>
      <c r="R59" s="144"/>
      <c r="S59" s="144"/>
      <c r="T59" s="144"/>
      <c r="U59" s="144"/>
      <c r="V59" s="144"/>
      <c r="W59" s="144"/>
      <c r="X59" s="144"/>
      <c r="Y59" s="144"/>
      <c r="Z59" s="144"/>
      <c r="AA59" s="144"/>
    </row>
    <row r="60" spans="1:27" x14ac:dyDescent="0.2">
      <c r="A60" s="144"/>
      <c r="B60" s="144"/>
      <c r="C60" s="144"/>
      <c r="D60" s="144"/>
      <c r="E60" s="153"/>
      <c r="F60" s="153"/>
      <c r="G60" s="153"/>
      <c r="H60" s="153"/>
      <c r="I60" s="153"/>
      <c r="J60" s="153"/>
      <c r="K60" s="144"/>
      <c r="L60" s="144"/>
      <c r="M60" s="144"/>
      <c r="N60" s="144"/>
      <c r="O60" s="144"/>
      <c r="P60" s="144"/>
      <c r="Q60" s="144"/>
      <c r="R60" s="144"/>
      <c r="S60" s="144"/>
      <c r="T60" s="144"/>
      <c r="U60" s="144"/>
      <c r="V60" s="144"/>
      <c r="W60" s="144"/>
      <c r="X60" s="144"/>
      <c r="Y60" s="144"/>
      <c r="Z60" s="144"/>
      <c r="AA60" s="144"/>
    </row>
    <row r="61" spans="1:27" x14ac:dyDescent="0.2">
      <c r="A61" s="144"/>
      <c r="B61" s="144"/>
      <c r="C61" s="144"/>
      <c r="D61" s="144"/>
      <c r="E61" s="153"/>
      <c r="F61" s="153"/>
      <c r="G61" s="153"/>
      <c r="H61" s="153"/>
      <c r="I61" s="153"/>
      <c r="J61" s="153"/>
      <c r="K61" s="144"/>
      <c r="L61" s="144"/>
      <c r="M61" s="144"/>
      <c r="N61" s="144"/>
      <c r="O61" s="144"/>
      <c r="P61" s="144"/>
      <c r="Q61" s="144"/>
      <c r="R61" s="144"/>
      <c r="S61" s="144"/>
      <c r="T61" s="144"/>
      <c r="U61" s="144"/>
      <c r="V61" s="144"/>
      <c r="W61" s="144"/>
      <c r="X61" s="144"/>
      <c r="Y61" s="144"/>
      <c r="Z61" s="144"/>
      <c r="AA61" s="144"/>
    </row>
    <row r="62" spans="1:27" x14ac:dyDescent="0.2">
      <c r="A62" s="144"/>
      <c r="B62" s="144"/>
      <c r="C62" s="144"/>
      <c r="D62" s="144"/>
      <c r="E62" s="153"/>
      <c r="F62" s="153"/>
      <c r="G62" s="153"/>
      <c r="H62" s="153"/>
      <c r="I62" s="153"/>
      <c r="J62" s="153"/>
      <c r="K62" s="144"/>
      <c r="L62" s="144"/>
      <c r="M62" s="144"/>
      <c r="N62" s="144"/>
      <c r="O62" s="144"/>
      <c r="P62" s="144"/>
      <c r="Q62" s="144"/>
      <c r="R62" s="144"/>
      <c r="S62" s="144"/>
      <c r="T62" s="144"/>
      <c r="U62" s="144"/>
      <c r="V62" s="144"/>
      <c r="W62" s="144"/>
      <c r="X62" s="144"/>
      <c r="Y62" s="144"/>
      <c r="Z62" s="144"/>
      <c r="AA62" s="144"/>
    </row>
    <row r="63" spans="1:27" x14ac:dyDescent="0.2">
      <c r="A63" s="144"/>
      <c r="B63" s="144"/>
      <c r="C63" s="144"/>
      <c r="D63" s="144"/>
      <c r="E63" s="153"/>
      <c r="F63" s="153"/>
      <c r="G63" s="153"/>
      <c r="H63" s="153"/>
      <c r="I63" s="153"/>
      <c r="J63" s="153"/>
      <c r="K63" s="144"/>
      <c r="L63" s="144"/>
      <c r="M63" s="144"/>
      <c r="N63" s="144"/>
      <c r="O63" s="144"/>
      <c r="P63" s="144"/>
      <c r="Q63" s="144"/>
      <c r="R63" s="144"/>
      <c r="S63" s="144"/>
      <c r="T63" s="144"/>
      <c r="U63" s="144"/>
      <c r="V63" s="144"/>
      <c r="W63" s="144"/>
      <c r="X63" s="144"/>
      <c r="Y63" s="144"/>
      <c r="Z63" s="144"/>
      <c r="AA63" s="144"/>
    </row>
    <row r="64" spans="1:27" x14ac:dyDescent="0.2">
      <c r="A64" s="144"/>
      <c r="B64" s="144"/>
      <c r="C64" s="144"/>
      <c r="D64" s="144"/>
      <c r="E64" s="153"/>
      <c r="F64" s="153"/>
      <c r="G64" s="153"/>
      <c r="H64" s="153"/>
      <c r="I64" s="153"/>
      <c r="J64" s="153"/>
      <c r="K64" s="144"/>
      <c r="L64" s="144"/>
      <c r="M64" s="144"/>
      <c r="N64" s="144"/>
      <c r="O64" s="144"/>
      <c r="P64" s="144"/>
      <c r="Q64" s="144"/>
      <c r="R64" s="144"/>
      <c r="S64" s="144"/>
      <c r="T64" s="144"/>
      <c r="U64" s="144"/>
      <c r="V64" s="144"/>
      <c r="W64" s="144"/>
      <c r="X64" s="144"/>
      <c r="Y64" s="144"/>
      <c r="Z64" s="144"/>
      <c r="AA64" s="144"/>
    </row>
    <row r="65" spans="1:27" x14ac:dyDescent="0.2">
      <c r="A65" s="144"/>
      <c r="B65" s="144"/>
      <c r="C65" s="144"/>
      <c r="D65" s="144"/>
      <c r="E65" s="153"/>
      <c r="F65" s="153"/>
      <c r="G65" s="153"/>
      <c r="H65" s="153"/>
      <c r="I65" s="153"/>
      <c r="J65" s="153"/>
      <c r="K65" s="144"/>
      <c r="L65" s="144"/>
      <c r="M65" s="144"/>
      <c r="N65" s="144"/>
      <c r="O65" s="144"/>
      <c r="P65" s="144"/>
      <c r="Q65" s="144"/>
      <c r="R65" s="144"/>
      <c r="S65" s="144"/>
      <c r="T65" s="144"/>
      <c r="U65" s="144"/>
      <c r="V65" s="144"/>
      <c r="W65" s="144"/>
      <c r="X65" s="144"/>
      <c r="Y65" s="144"/>
      <c r="Z65" s="144"/>
      <c r="AA65" s="144"/>
    </row>
    <row r="66" spans="1:27" x14ac:dyDescent="0.2">
      <c r="A66" s="144"/>
      <c r="B66" s="144"/>
      <c r="C66" s="144"/>
      <c r="D66" s="144"/>
      <c r="E66" s="153"/>
      <c r="F66" s="153"/>
      <c r="G66" s="153"/>
      <c r="H66" s="153"/>
      <c r="I66" s="153"/>
      <c r="J66" s="153"/>
      <c r="K66" s="144"/>
      <c r="L66" s="144"/>
      <c r="M66" s="144"/>
      <c r="N66" s="144"/>
      <c r="O66" s="144"/>
      <c r="P66" s="144"/>
      <c r="Q66" s="144"/>
      <c r="R66" s="144"/>
      <c r="S66" s="144"/>
      <c r="T66" s="144"/>
      <c r="U66" s="144"/>
      <c r="V66" s="144"/>
      <c r="W66" s="144"/>
      <c r="X66" s="144"/>
      <c r="Y66" s="144"/>
      <c r="Z66" s="144"/>
      <c r="AA66" s="144"/>
    </row>
    <row r="67" spans="1:27" x14ac:dyDescent="0.2">
      <c r="A67" s="144"/>
      <c r="B67" s="144"/>
      <c r="C67" s="144"/>
      <c r="D67" s="144"/>
      <c r="E67" s="153"/>
      <c r="F67" s="153"/>
      <c r="G67" s="153"/>
      <c r="H67" s="153"/>
      <c r="I67" s="153"/>
      <c r="J67" s="153"/>
      <c r="K67" s="144"/>
      <c r="L67" s="144"/>
      <c r="M67" s="144"/>
      <c r="N67" s="144"/>
      <c r="O67" s="144"/>
      <c r="P67" s="144"/>
      <c r="Q67" s="144"/>
      <c r="R67" s="144"/>
      <c r="S67" s="144"/>
      <c r="T67" s="144"/>
      <c r="U67" s="144"/>
      <c r="V67" s="144"/>
      <c r="W67" s="144"/>
      <c r="X67" s="144"/>
      <c r="Y67" s="144"/>
      <c r="Z67" s="144"/>
      <c r="AA67" s="144"/>
    </row>
    <row r="68" spans="1:27" x14ac:dyDescent="0.2">
      <c r="A68" s="144"/>
      <c r="B68" s="144"/>
      <c r="C68" s="144"/>
      <c r="D68" s="144"/>
      <c r="E68" s="153"/>
      <c r="F68" s="153"/>
      <c r="G68" s="153"/>
      <c r="H68" s="153"/>
      <c r="I68" s="153"/>
      <c r="J68" s="153"/>
      <c r="K68" s="144"/>
      <c r="L68" s="144"/>
      <c r="M68" s="144"/>
      <c r="N68" s="144"/>
      <c r="O68" s="144"/>
      <c r="P68" s="144"/>
      <c r="Q68" s="144"/>
      <c r="R68" s="144"/>
      <c r="S68" s="144"/>
      <c r="T68" s="144"/>
      <c r="U68" s="144"/>
      <c r="V68" s="144"/>
      <c r="W68" s="144"/>
      <c r="X68" s="144"/>
      <c r="Y68" s="144"/>
      <c r="Z68" s="144"/>
      <c r="AA68" s="144"/>
    </row>
    <row r="69" spans="1:27" x14ac:dyDescent="0.2">
      <c r="A69" s="144"/>
      <c r="B69" s="144"/>
      <c r="C69" s="144"/>
      <c r="D69" s="144"/>
      <c r="E69" s="153"/>
      <c r="F69" s="153"/>
      <c r="G69" s="153"/>
      <c r="H69" s="153"/>
      <c r="I69" s="153"/>
      <c r="J69" s="153"/>
      <c r="K69" s="144"/>
      <c r="L69" s="144"/>
      <c r="M69" s="144"/>
      <c r="N69" s="144"/>
      <c r="O69" s="144"/>
      <c r="P69" s="144"/>
      <c r="Q69" s="144"/>
      <c r="R69" s="144"/>
      <c r="S69" s="144"/>
      <c r="T69" s="144"/>
      <c r="U69" s="144"/>
      <c r="V69" s="144"/>
      <c r="W69" s="144"/>
      <c r="X69" s="144"/>
      <c r="Y69" s="144"/>
      <c r="Z69" s="144"/>
      <c r="AA69" s="144"/>
    </row>
    <row r="70" spans="1:27" x14ac:dyDescent="0.2">
      <c r="A70" s="144"/>
      <c r="B70" s="144"/>
      <c r="C70" s="144"/>
      <c r="D70" s="144"/>
      <c r="E70" s="153"/>
      <c r="F70" s="153"/>
      <c r="G70" s="153"/>
      <c r="H70" s="153"/>
      <c r="I70" s="153"/>
      <c r="J70" s="153"/>
      <c r="K70" s="144"/>
      <c r="L70" s="144"/>
      <c r="M70" s="144"/>
      <c r="N70" s="144"/>
      <c r="O70" s="144"/>
      <c r="P70" s="144"/>
      <c r="Q70" s="144"/>
      <c r="R70" s="144"/>
      <c r="S70" s="144"/>
      <c r="T70" s="144"/>
      <c r="U70" s="144"/>
      <c r="V70" s="144"/>
      <c r="W70" s="144"/>
      <c r="X70" s="144"/>
      <c r="Y70" s="144"/>
      <c r="Z70" s="144"/>
      <c r="AA70" s="144"/>
    </row>
    <row r="71" spans="1:27" x14ac:dyDescent="0.2">
      <c r="A71" s="144"/>
      <c r="B71" s="144"/>
      <c r="C71" s="144"/>
      <c r="D71" s="144"/>
      <c r="E71" s="153"/>
      <c r="F71" s="153"/>
      <c r="G71" s="153"/>
      <c r="H71" s="153"/>
      <c r="I71" s="153"/>
      <c r="J71" s="153"/>
      <c r="K71" s="144"/>
      <c r="L71" s="144"/>
      <c r="M71" s="144"/>
      <c r="N71" s="144"/>
      <c r="O71" s="144"/>
      <c r="P71" s="144"/>
      <c r="Q71" s="144"/>
      <c r="R71" s="144"/>
      <c r="S71" s="144"/>
      <c r="T71" s="144"/>
      <c r="U71" s="144"/>
      <c r="V71" s="144"/>
      <c r="W71" s="144"/>
      <c r="X71" s="144"/>
      <c r="Y71" s="144"/>
      <c r="Z71" s="144"/>
      <c r="AA71" s="144"/>
    </row>
    <row r="72" spans="1:27" x14ac:dyDescent="0.2">
      <c r="A72" s="144"/>
      <c r="B72" s="144"/>
      <c r="C72" s="144"/>
      <c r="D72" s="144"/>
      <c r="E72" s="153"/>
      <c r="F72" s="153"/>
      <c r="G72" s="153"/>
      <c r="H72" s="153"/>
      <c r="I72" s="153"/>
      <c r="J72" s="153"/>
      <c r="K72" s="144"/>
      <c r="L72" s="144"/>
      <c r="M72" s="144"/>
      <c r="N72" s="144"/>
      <c r="O72" s="144"/>
      <c r="P72" s="144"/>
      <c r="Q72" s="144"/>
      <c r="R72" s="144"/>
      <c r="S72" s="144"/>
      <c r="T72" s="144"/>
      <c r="U72" s="144"/>
      <c r="V72" s="144"/>
      <c r="W72" s="144"/>
      <c r="X72" s="144"/>
      <c r="Y72" s="144"/>
      <c r="Z72" s="144"/>
      <c r="AA72" s="144"/>
    </row>
    <row r="73" spans="1:27" x14ac:dyDescent="0.2">
      <c r="A73" s="144"/>
      <c r="B73" s="144"/>
      <c r="C73" s="144"/>
      <c r="D73" s="144"/>
      <c r="E73" s="153"/>
      <c r="F73" s="153"/>
      <c r="G73" s="153"/>
      <c r="H73" s="153"/>
      <c r="I73" s="153"/>
      <c r="J73" s="153"/>
      <c r="K73" s="144"/>
      <c r="L73" s="144"/>
      <c r="M73" s="144"/>
      <c r="N73" s="144"/>
      <c r="O73" s="144"/>
      <c r="P73" s="144"/>
      <c r="Q73" s="144"/>
      <c r="R73" s="144"/>
      <c r="S73" s="144"/>
      <c r="T73" s="144"/>
      <c r="U73" s="144"/>
      <c r="V73" s="144"/>
      <c r="W73" s="144"/>
      <c r="X73" s="144"/>
      <c r="Y73" s="144"/>
      <c r="Z73" s="144"/>
      <c r="AA73" s="144"/>
    </row>
  </sheetData>
  <sheetProtection algorithmName="SHA-512" hashValue="rw5V2zM4xTjtN7iGfqi/I4skxpop0TR8cCkdgkRijUyovnpR+DAmmI6sMn2IN/hsGA2uQvTOz1Oxx4KuJ2U6NQ==" saltValue="cJbT/vO0tBVYQyPGsSWH0w==" spinCount="100000" sheet="1" selectLockedCells="1"/>
  <mergeCells count="70">
    <mergeCell ref="BR9:BS9"/>
    <mergeCell ref="BR10:BS10"/>
    <mergeCell ref="BL9:BM9"/>
    <mergeCell ref="BL10:BM10"/>
    <mergeCell ref="BN9:BO9"/>
    <mergeCell ref="BN10:BO10"/>
    <mergeCell ref="BP9:BQ9"/>
    <mergeCell ref="BP10:BQ10"/>
    <mergeCell ref="BF9:BG9"/>
    <mergeCell ref="BF10:BG10"/>
    <mergeCell ref="BH9:BI9"/>
    <mergeCell ref="BH10:BI10"/>
    <mergeCell ref="BJ9:BK9"/>
    <mergeCell ref="BJ10:BK10"/>
    <mergeCell ref="AZ9:BA9"/>
    <mergeCell ref="AZ10:BA10"/>
    <mergeCell ref="BB9:BC9"/>
    <mergeCell ref="BB10:BC10"/>
    <mergeCell ref="BD9:BE9"/>
    <mergeCell ref="BD10:BE10"/>
    <mergeCell ref="AT9:AU9"/>
    <mergeCell ref="AT10:AU10"/>
    <mergeCell ref="AV9:AW9"/>
    <mergeCell ref="AV10:AW10"/>
    <mergeCell ref="AX9:AY9"/>
    <mergeCell ref="AX10:AY10"/>
    <mergeCell ref="P2:V2"/>
    <mergeCell ref="P3:V3"/>
    <mergeCell ref="P4:V4"/>
    <mergeCell ref="V10:W10"/>
    <mergeCell ref="L8:W8"/>
    <mergeCell ref="L9:M9"/>
    <mergeCell ref="L10:M10"/>
    <mergeCell ref="V9:W9"/>
    <mergeCell ref="T10:U10"/>
    <mergeCell ref="AL9:AM9"/>
    <mergeCell ref="I10:I11"/>
    <mergeCell ref="J10:J11"/>
    <mergeCell ref="G10:G11"/>
    <mergeCell ref="C10:C11"/>
    <mergeCell ref="F10:F11"/>
    <mergeCell ref="H10:H11"/>
    <mergeCell ref="K10:K11"/>
    <mergeCell ref="T9:U9"/>
    <mergeCell ref="P9:Q9"/>
    <mergeCell ref="N10:O10"/>
    <mergeCell ref="P10:Q10"/>
    <mergeCell ref="R10:S10"/>
    <mergeCell ref="R9:S9"/>
    <mergeCell ref="AN9:AO9"/>
    <mergeCell ref="AR9:AS9"/>
    <mergeCell ref="AN10:AO10"/>
    <mergeCell ref="AP10:AQ10"/>
    <mergeCell ref="AR10:AS10"/>
    <mergeCell ref="BT9:BU9"/>
    <mergeCell ref="BT10:BU10"/>
    <mergeCell ref="X9:Y9"/>
    <mergeCell ref="Z9:AA9"/>
    <mergeCell ref="X10:Y10"/>
    <mergeCell ref="Z10:AA10"/>
    <mergeCell ref="AB9:AC9"/>
    <mergeCell ref="AF9:AG9"/>
    <mergeCell ref="AH9:AI9"/>
    <mergeCell ref="AJ9:AK9"/>
    <mergeCell ref="AB10:AC10"/>
    <mergeCell ref="AD10:AE10"/>
    <mergeCell ref="AF10:AG10"/>
    <mergeCell ref="AH10:AI10"/>
    <mergeCell ref="AJ10:AK10"/>
    <mergeCell ref="AL10:AM10"/>
  </mergeCells>
  <phoneticPr fontId="0" type="noConversion"/>
  <dataValidations count="1">
    <dataValidation type="list" allowBlank="1" showInputMessage="1" showErrorMessage="1" sqref="C12:C41" xr:uid="{00000000-0002-0000-0100-000000000000}">
      <formula1>$BU$1:$BU$6</formula1>
    </dataValidation>
  </dataValidations>
  <pageMargins left="0.143700787" right="0" top="0.261811024" bottom="0.261811024" header="0.23622047244094499" footer="0.31496062992126"/>
  <pageSetup paperSize="5" scale="47" orientation="landscape" horizontalDpi="4294967292" verticalDpi="4294967292" r:id="rId1"/>
  <headerFooter alignWithMargins="0">
    <oddHeader>&amp;R&amp;"Times New Roman,Bold"&amp;12&amp;A</oddHeader>
    <oddFooter>&amp;R&amp;D</oddFooter>
  </headerFooter>
  <ignoredErrors>
    <ignoredError sqref="J12 G12:G4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77" r:id="rId4" name="Label 33">
              <controlPr defaultSize="0" print="0" autoFill="0" autoPict="0" macro="[0]!SwitchToMainMenu">
                <anchor moveWithCells="1">
                  <from>
                    <xdr:col>2</xdr:col>
                    <xdr:colOff>809625</xdr:colOff>
                    <xdr:row>0</xdr:row>
                    <xdr:rowOff>9525</xdr:rowOff>
                  </from>
                  <to>
                    <xdr:col>3</xdr:col>
                    <xdr:colOff>219075</xdr:colOff>
                    <xdr:row>2</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BS71"/>
  <sheetViews>
    <sheetView showGridLines="0" showZeros="0" topLeftCell="A11" zoomScaleNormal="100" workbookViewId="0">
      <selection activeCell="A45" sqref="A45"/>
    </sheetView>
  </sheetViews>
  <sheetFormatPr defaultColWidth="11.42578125" defaultRowHeight="12.75" x14ac:dyDescent="0.2"/>
  <cols>
    <col min="1" max="2" width="19.28515625" customWidth="1"/>
    <col min="3" max="3" width="33.7109375" customWidth="1"/>
    <col min="4" max="4" width="8.28515625" customWidth="1"/>
    <col min="5" max="5" width="11.42578125" style="11" customWidth="1"/>
    <col min="6" max="6" width="11.28515625" customWidth="1"/>
    <col min="7" max="7" width="9.28515625" customWidth="1"/>
    <col min="8" max="8" width="10.140625" customWidth="1"/>
    <col min="9" max="9" width="4.85546875" customWidth="1"/>
    <col min="10" max="10" width="9.85546875" customWidth="1"/>
    <col min="11" max="11" width="4.85546875" customWidth="1"/>
    <col min="12" max="12" width="9.85546875" customWidth="1"/>
    <col min="13" max="13" width="4.85546875" customWidth="1"/>
    <col min="14" max="14" width="8.85546875" customWidth="1"/>
    <col min="15" max="15" width="4.85546875" customWidth="1"/>
    <col min="16" max="16" width="8.85546875" customWidth="1"/>
    <col min="17" max="17" width="4.85546875" customWidth="1"/>
    <col min="18" max="18" width="8.85546875" customWidth="1"/>
    <col min="19" max="19" width="4.85546875" customWidth="1"/>
    <col min="20" max="20" width="8.85546875" customWidth="1"/>
    <col min="21" max="21" width="4.85546875" customWidth="1"/>
    <col min="22" max="22" width="8.85546875" customWidth="1"/>
    <col min="23" max="23" width="4.85546875" customWidth="1"/>
    <col min="24" max="24" width="8.85546875" customWidth="1"/>
    <col min="25" max="25" width="4.42578125" customWidth="1"/>
    <col min="26" max="26" width="8.85546875" customWidth="1"/>
    <col min="27" max="27" width="4.42578125" customWidth="1"/>
    <col min="28" max="28" width="8.85546875" customWidth="1"/>
    <col min="29" max="29" width="4.42578125" customWidth="1"/>
    <col min="30" max="30" width="8.85546875" customWidth="1"/>
    <col min="31" max="31" width="4.42578125" customWidth="1"/>
    <col min="32" max="32" width="8.85546875" customWidth="1"/>
    <col min="33" max="33" width="4.42578125" customWidth="1"/>
    <col min="34" max="34" width="8.85546875" customWidth="1"/>
    <col min="35" max="35" width="4.42578125" customWidth="1"/>
    <col min="36" max="36" width="8.85546875" customWidth="1"/>
    <col min="37" max="37" width="4.42578125" customWidth="1"/>
    <col min="38" max="38" width="8.85546875" customWidth="1"/>
    <col min="39" max="39" width="4.7109375" customWidth="1"/>
    <col min="40" max="40" width="8.85546875" customWidth="1"/>
    <col min="41" max="41" width="4.7109375" customWidth="1"/>
    <col min="42" max="68" width="8.85546875" customWidth="1"/>
    <col min="69" max="69" width="6.5703125" customWidth="1"/>
    <col min="70" max="70" width="10.7109375" customWidth="1"/>
  </cols>
  <sheetData>
    <row r="1" spans="1:71" x14ac:dyDescent="0.2">
      <c r="E1"/>
    </row>
    <row r="2" spans="1:71" x14ac:dyDescent="0.2">
      <c r="E2"/>
      <c r="R2" s="3" t="s">
        <v>388</v>
      </c>
      <c r="S2" s="304" t="str">
        <f>'ReOp1-Main Worksheet'!L2</f>
        <v>Name</v>
      </c>
      <c r="T2" s="304"/>
      <c r="U2" s="304"/>
      <c r="V2" s="304"/>
      <c r="W2" s="304"/>
      <c r="X2" s="304"/>
      <c r="Y2" s="304"/>
      <c r="Z2" s="304"/>
    </row>
    <row r="3" spans="1:71" x14ac:dyDescent="0.2">
      <c r="E3"/>
      <c r="R3" s="3" t="s">
        <v>8</v>
      </c>
      <c r="S3" s="304" t="str">
        <f>'ReOp1-Main Worksheet'!L3</f>
        <v>FRS Account, Name, Chartfield String</v>
      </c>
      <c r="T3" s="304"/>
      <c r="U3" s="304"/>
      <c r="V3" s="304"/>
      <c r="W3" s="304"/>
      <c r="X3" s="304"/>
      <c r="Y3" s="304"/>
      <c r="Z3" s="304"/>
    </row>
    <row r="4" spans="1:71" x14ac:dyDescent="0.2">
      <c r="E4"/>
      <c r="R4" s="3" t="s">
        <v>9</v>
      </c>
      <c r="S4" s="311" t="str">
        <f>'ReOp1-Main Worksheet'!L4</f>
        <v>Date</v>
      </c>
      <c r="T4" s="305"/>
      <c r="U4" s="305"/>
      <c r="V4" s="305"/>
      <c r="W4" s="305"/>
      <c r="X4" s="305"/>
      <c r="Y4" s="305"/>
      <c r="Z4" s="305"/>
    </row>
    <row r="5" spans="1:71" ht="15" customHeight="1" x14ac:dyDescent="0.2">
      <c r="E5"/>
    </row>
    <row r="6" spans="1:71" ht="15" customHeight="1" x14ac:dyDescent="0.2">
      <c r="E6"/>
    </row>
    <row r="7" spans="1:71" ht="24.75" customHeight="1" x14ac:dyDescent="0.2">
      <c r="A7" s="19" t="s">
        <v>362</v>
      </c>
      <c r="B7" s="19"/>
      <c r="E7" s="1"/>
      <c r="F7" s="1"/>
      <c r="G7" s="1"/>
      <c r="H7" s="1"/>
      <c r="I7" s="1"/>
    </row>
    <row r="8" spans="1:71" x14ac:dyDescent="0.2">
      <c r="E8" s="4"/>
      <c r="F8" s="5"/>
      <c r="G8" s="5"/>
      <c r="H8" s="5"/>
      <c r="I8" s="307" t="s">
        <v>416</v>
      </c>
      <c r="J8" s="308"/>
      <c r="K8" s="308"/>
      <c r="L8" s="308"/>
      <c r="M8" s="308"/>
      <c r="N8" s="308"/>
      <c r="O8" s="308"/>
      <c r="P8" s="308"/>
      <c r="Q8" s="308"/>
      <c r="R8" s="308"/>
      <c r="S8" s="308"/>
      <c r="T8" s="308"/>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38"/>
    </row>
    <row r="9" spans="1:71" x14ac:dyDescent="0.2">
      <c r="A9" s="5"/>
      <c r="B9" s="5"/>
      <c r="C9" s="5"/>
      <c r="D9" s="5"/>
      <c r="E9" s="5"/>
      <c r="F9" s="5"/>
      <c r="G9" s="5"/>
      <c r="H9" s="5"/>
      <c r="I9" s="297" t="s">
        <v>0</v>
      </c>
      <c r="J9" s="294"/>
      <c r="K9" s="290" t="s">
        <v>1</v>
      </c>
      <c r="L9" s="294"/>
      <c r="M9" s="290" t="s">
        <v>2</v>
      </c>
      <c r="N9" s="294"/>
      <c r="O9" s="290" t="s">
        <v>3</v>
      </c>
      <c r="P9" s="294"/>
      <c r="Q9" s="290" t="s">
        <v>383</v>
      </c>
      <c r="R9" s="294"/>
      <c r="S9" s="290" t="s">
        <v>384</v>
      </c>
      <c r="T9" s="294"/>
      <c r="U9" s="290" t="s">
        <v>430</v>
      </c>
      <c r="V9" s="294"/>
      <c r="W9" s="290" t="s">
        <v>431</v>
      </c>
      <c r="X9" s="294"/>
      <c r="Y9" s="297" t="s">
        <v>437</v>
      </c>
      <c r="Z9" s="294"/>
      <c r="AA9" s="290" t="s">
        <v>438</v>
      </c>
      <c r="AB9" s="294"/>
      <c r="AC9" s="290" t="s">
        <v>439</v>
      </c>
      <c r="AD9" s="294"/>
      <c r="AE9" s="290" t="s">
        <v>440</v>
      </c>
      <c r="AF9" s="294"/>
      <c r="AG9" s="290" t="s">
        <v>441</v>
      </c>
      <c r="AH9" s="294"/>
      <c r="AI9" s="290" t="s">
        <v>442</v>
      </c>
      <c r="AJ9" s="294"/>
      <c r="AK9" s="297" t="s">
        <v>443</v>
      </c>
      <c r="AL9" s="298"/>
      <c r="AM9" s="290" t="s">
        <v>444</v>
      </c>
      <c r="AN9" s="298"/>
      <c r="AO9" s="290" t="s">
        <v>445</v>
      </c>
      <c r="AP9" s="298"/>
      <c r="AQ9" s="290" t="s">
        <v>537</v>
      </c>
      <c r="AR9" s="298"/>
      <c r="AS9" s="290" t="s">
        <v>538</v>
      </c>
      <c r="AT9" s="298"/>
      <c r="AU9" s="290" t="s">
        <v>539</v>
      </c>
      <c r="AV9" s="298"/>
      <c r="AW9" s="290" t="s">
        <v>540</v>
      </c>
      <c r="AX9" s="298"/>
      <c r="AY9" s="290" t="s">
        <v>541</v>
      </c>
      <c r="AZ9" s="298"/>
      <c r="BA9" s="290" t="s">
        <v>542</v>
      </c>
      <c r="BB9" s="298"/>
      <c r="BC9" s="290" t="s">
        <v>543</v>
      </c>
      <c r="BD9" s="298"/>
      <c r="BE9" s="290" t="s">
        <v>544</v>
      </c>
      <c r="BF9" s="298"/>
      <c r="BG9" s="290" t="s">
        <v>545</v>
      </c>
      <c r="BH9" s="298"/>
      <c r="BI9" s="290" t="s">
        <v>546</v>
      </c>
      <c r="BJ9" s="298"/>
      <c r="BK9" s="290" t="s">
        <v>547</v>
      </c>
      <c r="BL9" s="298"/>
      <c r="BM9" s="290" t="s">
        <v>548</v>
      </c>
      <c r="BN9" s="298"/>
      <c r="BO9" s="290" t="s">
        <v>549</v>
      </c>
      <c r="BP9" s="298"/>
      <c r="BQ9" s="290" t="s">
        <v>387</v>
      </c>
      <c r="BR9" s="312"/>
    </row>
    <row r="10" spans="1:71" ht="34.5" customHeight="1" x14ac:dyDescent="0.2">
      <c r="A10" s="5"/>
      <c r="B10" s="5"/>
      <c r="C10" s="5"/>
      <c r="D10" s="5"/>
      <c r="E10" s="299" t="s">
        <v>481</v>
      </c>
      <c r="F10" s="299" t="s">
        <v>403</v>
      </c>
      <c r="G10" s="299" t="s">
        <v>402</v>
      </c>
      <c r="H10" s="302" t="s">
        <v>404</v>
      </c>
      <c r="I10" s="295">
        <f>('ReOp1-Main Worksheet'!G10)</f>
        <v>0</v>
      </c>
      <c r="J10" s="296"/>
      <c r="K10" s="295">
        <f>('ReOp1-Main Worksheet'!I10)</f>
        <v>0</v>
      </c>
      <c r="L10" s="296"/>
      <c r="M10" s="295">
        <f>('ReOp1-Main Worksheet'!K10)</f>
        <v>0</v>
      </c>
      <c r="N10" s="296"/>
      <c r="O10" s="295">
        <f>('ReOp1-Main Worksheet'!M10)</f>
        <v>0</v>
      </c>
      <c r="P10" s="296"/>
      <c r="Q10" s="295">
        <f>('ReOp1-Main Worksheet'!O10)</f>
        <v>0</v>
      </c>
      <c r="R10" s="296"/>
      <c r="S10" s="295">
        <f>('ReOp1-Main Worksheet'!Q10)</f>
        <v>0</v>
      </c>
      <c r="T10" s="296"/>
      <c r="U10" s="295">
        <f>('ReOp1-Main Worksheet'!S10)</f>
        <v>0</v>
      </c>
      <c r="V10" s="296"/>
      <c r="W10" s="295">
        <f>('ReOp1-Main Worksheet'!U10)</f>
        <v>0</v>
      </c>
      <c r="X10" s="296"/>
      <c r="Y10" s="295">
        <f>('ReOp1-Main Worksheet'!W10)</f>
        <v>0</v>
      </c>
      <c r="Z10" s="296"/>
      <c r="AA10" s="295">
        <f>('ReOp1-Main Worksheet'!Y10)</f>
        <v>0</v>
      </c>
      <c r="AB10" s="296"/>
      <c r="AC10" s="295">
        <f>('ReOp1-Main Worksheet'!AA10)</f>
        <v>0</v>
      </c>
      <c r="AD10" s="296"/>
      <c r="AE10" s="295">
        <f>('ReOp1-Main Worksheet'!AC10)</f>
        <v>0</v>
      </c>
      <c r="AF10" s="296"/>
      <c r="AG10" s="295">
        <f>('ReOp1-Main Worksheet'!AE10)</f>
        <v>0</v>
      </c>
      <c r="AH10" s="296"/>
      <c r="AI10" s="295">
        <f>('ReOp1-Main Worksheet'!AG10)</f>
        <v>0</v>
      </c>
      <c r="AJ10" s="296"/>
      <c r="AK10" s="295">
        <f>('ReOp1-Main Worksheet'!AI10)</f>
        <v>0</v>
      </c>
      <c r="AL10" s="296"/>
      <c r="AM10" s="295">
        <f>('ReOp1-Main Worksheet'!AK10)</f>
        <v>0</v>
      </c>
      <c r="AN10" s="296"/>
      <c r="AO10" s="295">
        <f>('ReOp1-Main Worksheet'!AM10)</f>
        <v>0</v>
      </c>
      <c r="AP10" s="296"/>
      <c r="AQ10" s="295">
        <f>('ReOp1-Main Worksheet'!AO10)</f>
        <v>0</v>
      </c>
      <c r="AR10" s="296"/>
      <c r="AS10" s="295">
        <f>('ReOp1-Main Worksheet'!AQ10)</f>
        <v>0</v>
      </c>
      <c r="AT10" s="296"/>
      <c r="AU10" s="295">
        <f>('ReOp1-Main Worksheet'!AS10)</f>
        <v>0</v>
      </c>
      <c r="AV10" s="296"/>
      <c r="AW10" s="295">
        <f>('ReOp1-Main Worksheet'!AU10)</f>
        <v>0</v>
      </c>
      <c r="AX10" s="296"/>
      <c r="AY10" s="295">
        <f>('ReOp1-Main Worksheet'!AW10)</f>
        <v>0</v>
      </c>
      <c r="AZ10" s="296"/>
      <c r="BA10" s="295">
        <f>('ReOp1-Main Worksheet'!AY10)</f>
        <v>0</v>
      </c>
      <c r="BB10" s="296"/>
      <c r="BC10" s="295">
        <f>('ReOp1-Main Worksheet'!BA10)</f>
        <v>0</v>
      </c>
      <c r="BD10" s="296"/>
      <c r="BE10" s="295">
        <f>('ReOp1-Main Worksheet'!BC10)</f>
        <v>0</v>
      </c>
      <c r="BF10" s="296"/>
      <c r="BG10" s="295">
        <f>('ReOp1-Main Worksheet'!BE10)</f>
        <v>0</v>
      </c>
      <c r="BH10" s="296"/>
      <c r="BI10" s="295">
        <f>('ReOp1-Main Worksheet'!BG10)</f>
        <v>0</v>
      </c>
      <c r="BJ10" s="296"/>
      <c r="BK10" s="295">
        <f>('ReOp1-Main Worksheet'!BI10)</f>
        <v>0</v>
      </c>
      <c r="BL10" s="296"/>
      <c r="BM10" s="295">
        <f>('ReOp1-Main Worksheet'!BK10)</f>
        <v>0</v>
      </c>
      <c r="BN10" s="296"/>
      <c r="BO10" s="295">
        <f>('ReOp1-Main Worksheet'!BM10)</f>
        <v>0</v>
      </c>
      <c r="BP10" s="296"/>
      <c r="BQ10" s="292" t="s">
        <v>404</v>
      </c>
      <c r="BR10" s="293"/>
    </row>
    <row r="11" spans="1:71" ht="21" customHeight="1" x14ac:dyDescent="0.2">
      <c r="A11" s="7" t="s">
        <v>14</v>
      </c>
      <c r="B11" s="7" t="s">
        <v>480</v>
      </c>
      <c r="C11" s="7" t="s">
        <v>15</v>
      </c>
      <c r="D11" s="30" t="s">
        <v>16</v>
      </c>
      <c r="E11" s="300"/>
      <c r="F11" s="301"/>
      <c r="G11" s="301"/>
      <c r="H11" s="303"/>
      <c r="I11" s="71" t="s">
        <v>405</v>
      </c>
      <c r="J11" s="72" t="s">
        <v>12</v>
      </c>
      <c r="K11" s="71" t="s">
        <v>11</v>
      </c>
      <c r="L11" s="72" t="s">
        <v>12</v>
      </c>
      <c r="M11" s="71" t="s">
        <v>11</v>
      </c>
      <c r="N11" s="72" t="s">
        <v>12</v>
      </c>
      <c r="O11" s="71" t="s">
        <v>11</v>
      </c>
      <c r="P11" s="72" t="s">
        <v>12</v>
      </c>
      <c r="Q11" s="71" t="s">
        <v>11</v>
      </c>
      <c r="R11" s="72" t="s">
        <v>12</v>
      </c>
      <c r="S11" s="71" t="s">
        <v>11</v>
      </c>
      <c r="T11" s="72" t="s">
        <v>12</v>
      </c>
      <c r="U11" s="71" t="s">
        <v>11</v>
      </c>
      <c r="V11" s="72" t="s">
        <v>12</v>
      </c>
      <c r="W11" s="71" t="s">
        <v>11</v>
      </c>
      <c r="X11" s="72" t="s">
        <v>12</v>
      </c>
      <c r="Y11" s="71" t="s">
        <v>405</v>
      </c>
      <c r="Z11" s="72" t="s">
        <v>12</v>
      </c>
      <c r="AA11" s="71" t="s">
        <v>11</v>
      </c>
      <c r="AB11" s="72" t="s">
        <v>12</v>
      </c>
      <c r="AC11" s="71" t="s">
        <v>11</v>
      </c>
      <c r="AD11" s="72" t="s">
        <v>12</v>
      </c>
      <c r="AE11" s="71" t="s">
        <v>11</v>
      </c>
      <c r="AF11" s="72" t="s">
        <v>12</v>
      </c>
      <c r="AG11" s="71" t="s">
        <v>11</v>
      </c>
      <c r="AH11" s="72" t="s">
        <v>12</v>
      </c>
      <c r="AI11" s="71" t="s">
        <v>11</v>
      </c>
      <c r="AJ11" s="72" t="s">
        <v>12</v>
      </c>
      <c r="AK11" s="71" t="s">
        <v>405</v>
      </c>
      <c r="AL11" s="72" t="s">
        <v>12</v>
      </c>
      <c r="AM11" s="71" t="s">
        <v>11</v>
      </c>
      <c r="AN11" s="72" t="s">
        <v>12</v>
      </c>
      <c r="AO11" s="71" t="s">
        <v>11</v>
      </c>
      <c r="AP11" s="72" t="s">
        <v>12</v>
      </c>
      <c r="AQ11" s="71" t="s">
        <v>11</v>
      </c>
      <c r="AR11" s="72" t="s">
        <v>12</v>
      </c>
      <c r="AS11" s="71" t="s">
        <v>11</v>
      </c>
      <c r="AT11" s="72" t="s">
        <v>12</v>
      </c>
      <c r="AU11" s="71" t="s">
        <v>11</v>
      </c>
      <c r="AV11" s="72" t="s">
        <v>12</v>
      </c>
      <c r="AW11" s="71" t="s">
        <v>11</v>
      </c>
      <c r="AX11" s="72" t="s">
        <v>12</v>
      </c>
      <c r="AY11" s="71" t="s">
        <v>11</v>
      </c>
      <c r="AZ11" s="72" t="s">
        <v>12</v>
      </c>
      <c r="BA11" s="71" t="s">
        <v>11</v>
      </c>
      <c r="BB11" s="72" t="s">
        <v>12</v>
      </c>
      <c r="BC11" s="71" t="s">
        <v>11</v>
      </c>
      <c r="BD11" s="72" t="s">
        <v>12</v>
      </c>
      <c r="BE11" s="71" t="s">
        <v>11</v>
      </c>
      <c r="BF11" s="72" t="s">
        <v>12</v>
      </c>
      <c r="BG11" s="71" t="s">
        <v>11</v>
      </c>
      <c r="BH11" s="72" t="s">
        <v>12</v>
      </c>
      <c r="BI11" s="71" t="s">
        <v>11</v>
      </c>
      <c r="BJ11" s="72" t="s">
        <v>12</v>
      </c>
      <c r="BK11" s="71" t="s">
        <v>11</v>
      </c>
      <c r="BL11" s="72" t="s">
        <v>12</v>
      </c>
      <c r="BM11" s="71" t="s">
        <v>11</v>
      </c>
      <c r="BN11" s="72" t="s">
        <v>12</v>
      </c>
      <c r="BO11" s="71" t="s">
        <v>11</v>
      </c>
      <c r="BP11" s="72" t="s">
        <v>12</v>
      </c>
      <c r="BQ11" s="76" t="s">
        <v>11</v>
      </c>
      <c r="BR11" s="77" t="s">
        <v>12</v>
      </c>
    </row>
    <row r="12" spans="1:71" ht="10.5" customHeight="1" x14ac:dyDescent="0.2">
      <c r="A12" s="82">
        <f>'ReOp2-Personnel-Salary &amp; Benefi'!A12</f>
        <v>0</v>
      </c>
      <c r="B12" s="137">
        <f>'ReOp2-Personnel-Salary &amp; Benefi'!B12</f>
        <v>0</v>
      </c>
      <c r="C12" s="82">
        <f>'ReOp2-Personnel-Salary &amp; Benefi'!C12</f>
        <v>0</v>
      </c>
      <c r="D12" s="139">
        <f>'ReOp2-Personnel-Salary &amp; Benefi'!D12</f>
        <v>0</v>
      </c>
      <c r="E12" s="80">
        <f>'ReOp2-Personnel-Salary &amp; Benefi'!E12</f>
        <v>0</v>
      </c>
      <c r="F12" s="73">
        <f>IF(C12="1- EHRA with P&amp;A Benefits",(('ReOp2-Personnel-Salary &amp; Benefi'!F12*0.3166)+9340.76),IF(C12="2- EHRA/SHRA Permanent",(('ReOp2-Personnel-Salary &amp; Benefi'!F12*0.26753)+7397),IF(C12="3- Post Doctoral Appointee",(('ReOp2-Personnel-Salary &amp; Benefi'!F12*0.0949)+4829.16),IF(C12="4- Graduate Student",(('ReOp2-Personnel-Salary &amp; Benefi'!F12*0.0949)+4223.04),IF(C12="5- Temporary Employee",(('ReOp2-Personnel-Salary &amp; Benefi'!F12*0.0949)),0)))))</f>
        <v>0</v>
      </c>
      <c r="G12" s="83">
        <f>'ReOp2-Personnel-Salary &amp; Benefi'!H12</f>
        <v>0</v>
      </c>
      <c r="H12" s="73">
        <f>F12*G12</f>
        <v>0</v>
      </c>
      <c r="I12" s="78">
        <f>'ReOp2-Personnel-Salary &amp; Benefi'!L$12</f>
        <v>0</v>
      </c>
      <c r="J12" s="73">
        <f>I$12*$H12</f>
        <v>0</v>
      </c>
      <c r="K12" s="78">
        <f>'ReOp2-Personnel-Salary &amp; Benefi'!N$12</f>
        <v>0</v>
      </c>
      <c r="L12" s="73">
        <f>K$12*$H12</f>
        <v>0</v>
      </c>
      <c r="M12" s="78">
        <f>'ReOp2-Personnel-Salary &amp; Benefi'!P$12</f>
        <v>0</v>
      </c>
      <c r="N12" s="73">
        <f>M$12*$H12</f>
        <v>0</v>
      </c>
      <c r="O12" s="78">
        <f>'ReOp2-Personnel-Salary &amp; Benefi'!R$12</f>
        <v>0</v>
      </c>
      <c r="P12" s="73">
        <f>O$12*$H12</f>
        <v>0</v>
      </c>
      <c r="Q12" s="78">
        <f>'ReOp2-Personnel-Salary &amp; Benefi'!T$12</f>
        <v>0</v>
      </c>
      <c r="R12" s="73">
        <f>Q$12*$H12</f>
        <v>0</v>
      </c>
      <c r="S12" s="78">
        <f>'ReOp2-Personnel-Salary &amp; Benefi'!V$12</f>
        <v>0</v>
      </c>
      <c r="T12" s="73">
        <f>S$12*$H12</f>
        <v>0</v>
      </c>
      <c r="U12" s="78">
        <f>'ReOp2-Personnel-Salary &amp; Benefi'!X$12</f>
        <v>0</v>
      </c>
      <c r="V12" s="73">
        <f>U$12*$H12</f>
        <v>0</v>
      </c>
      <c r="W12" s="78">
        <f>'ReOp2-Personnel-Salary &amp; Benefi'!Z$12</f>
        <v>0</v>
      </c>
      <c r="X12" s="73">
        <f>W$12*$H12</f>
        <v>0</v>
      </c>
      <c r="Y12" s="78">
        <f>'ReOp2-Personnel-Salary &amp; Benefi'!AB$12</f>
        <v>0</v>
      </c>
      <c r="Z12" s="73">
        <f>Y$12*$H12</f>
        <v>0</v>
      </c>
      <c r="AA12" s="78">
        <f>'ReOp2-Personnel-Salary &amp; Benefi'!AD$12</f>
        <v>0</v>
      </c>
      <c r="AB12" s="73">
        <f>AA$12*$H12</f>
        <v>0</v>
      </c>
      <c r="AC12" s="78">
        <f>'ReOp2-Personnel-Salary &amp; Benefi'!AF$12</f>
        <v>0</v>
      </c>
      <c r="AD12" s="73">
        <f>AC$12*$H12</f>
        <v>0</v>
      </c>
      <c r="AE12" s="78">
        <f>'ReOp2-Personnel-Salary &amp; Benefi'!AH$12</f>
        <v>0</v>
      </c>
      <c r="AF12" s="73">
        <f>AE$12*$H12</f>
        <v>0</v>
      </c>
      <c r="AG12" s="78">
        <f>'ReOp2-Personnel-Salary &amp; Benefi'!AJ$12</f>
        <v>0</v>
      </c>
      <c r="AH12" s="73">
        <f>AG$12*$H12</f>
        <v>0</v>
      </c>
      <c r="AI12" s="78">
        <f>'ReOp2-Personnel-Salary &amp; Benefi'!AL$12</f>
        <v>0</v>
      </c>
      <c r="AJ12" s="73">
        <f>AI$12*$H12</f>
        <v>0</v>
      </c>
      <c r="AK12" s="78">
        <f>'ReOp2-Personnel-Salary &amp; Benefi'!AN$12</f>
        <v>0</v>
      </c>
      <c r="AL12" s="73">
        <f>AK$12*$H12</f>
        <v>0</v>
      </c>
      <c r="AM12" s="78">
        <f>'ReOp2-Personnel-Salary &amp; Benefi'!AP$12</f>
        <v>0</v>
      </c>
      <c r="AN12" s="73">
        <f>AM$12*$H12</f>
        <v>0</v>
      </c>
      <c r="AO12" s="78">
        <f>'ReOp2-Personnel-Salary &amp; Benefi'!AR$12</f>
        <v>0</v>
      </c>
      <c r="AP12" s="73">
        <f>AO$12*$H12</f>
        <v>0</v>
      </c>
      <c r="AQ12" s="78">
        <f>'ReOp2-Personnel-Salary &amp; Benefi'!AT$12</f>
        <v>0</v>
      </c>
      <c r="AR12" s="73">
        <f>AQ$12*$H12</f>
        <v>0</v>
      </c>
      <c r="AS12" s="78">
        <f>'ReOp2-Personnel-Salary &amp; Benefi'!AV$12</f>
        <v>0</v>
      </c>
      <c r="AT12" s="73">
        <f>AS$12*$H12</f>
        <v>0</v>
      </c>
      <c r="AU12" s="78">
        <f>'ReOp2-Personnel-Salary &amp; Benefi'!AX$12</f>
        <v>0</v>
      </c>
      <c r="AV12" s="73">
        <f>AU$12*$H12</f>
        <v>0</v>
      </c>
      <c r="AW12" s="78">
        <f>'ReOp2-Personnel-Salary &amp; Benefi'!AZ$12</f>
        <v>0</v>
      </c>
      <c r="AX12" s="73">
        <f>AW$12*$H12</f>
        <v>0</v>
      </c>
      <c r="AY12" s="78">
        <f>'ReOp2-Personnel-Salary &amp; Benefi'!BB$12</f>
        <v>0</v>
      </c>
      <c r="AZ12" s="73">
        <f>AY$12*$H12</f>
        <v>0</v>
      </c>
      <c r="BA12" s="78">
        <f>'ReOp2-Personnel-Salary &amp; Benefi'!BD$12</f>
        <v>0</v>
      </c>
      <c r="BB12" s="73">
        <f>BA$12*$H12</f>
        <v>0</v>
      </c>
      <c r="BC12" s="78">
        <f>'ReOp2-Personnel-Salary &amp; Benefi'!BF$12</f>
        <v>0</v>
      </c>
      <c r="BD12" s="73">
        <f>BC$12*$H12</f>
        <v>0</v>
      </c>
      <c r="BE12" s="78">
        <f>'ReOp2-Personnel-Salary &amp; Benefi'!BH$12</f>
        <v>0</v>
      </c>
      <c r="BF12" s="73">
        <f>BE$12*$H12</f>
        <v>0</v>
      </c>
      <c r="BG12" s="78">
        <f>'ReOp2-Personnel-Salary &amp; Benefi'!BJ$12</f>
        <v>0</v>
      </c>
      <c r="BH12" s="73">
        <f>BG$12*$H12</f>
        <v>0</v>
      </c>
      <c r="BI12" s="78">
        <f>'ReOp2-Personnel-Salary &amp; Benefi'!BL$12</f>
        <v>0</v>
      </c>
      <c r="BJ12" s="73">
        <f>BI$12*$H12</f>
        <v>0</v>
      </c>
      <c r="BK12" s="78">
        <f>'ReOp2-Personnel-Salary &amp; Benefi'!BN$12</f>
        <v>0</v>
      </c>
      <c r="BL12" s="73">
        <f>BK$12*$H12</f>
        <v>0</v>
      </c>
      <c r="BM12" s="78">
        <f>'ReOp2-Personnel-Salary &amp; Benefi'!BP$12</f>
        <v>0</v>
      </c>
      <c r="BN12" s="73">
        <f>BM$12*$H12</f>
        <v>0</v>
      </c>
      <c r="BO12" s="78">
        <f>'ReOp2-Personnel-Salary &amp; Benefi'!BR$12</f>
        <v>0</v>
      </c>
      <c r="BP12" s="73">
        <f>BO$12*$H12</f>
        <v>0</v>
      </c>
      <c r="BQ12" s="79">
        <f>SUM(I12+K12+M12+O12+Q12+S12+U12+W12+Y12+AA12+AC12+AE12+AG12+AI12+AK12+AM12+AO12+AQ12+AS12+AU12+AW12+AY12+BA12+BC12+BE12+BG12+BI12+BK12+BM12+BO12)</f>
        <v>0</v>
      </c>
      <c r="BR12" s="73">
        <f>SUM(J12,L12,N12,P12,R12,T12,V12,X12+Z12+AB12+AD12+AF12+AH12+AJ12+AL12+AN12+AP12+AR12+AT12+AV12+AX12+AZ12+BB12+BD12+BF12+BH12+BJ12+BL12+BN12+BP12)</f>
        <v>0</v>
      </c>
    </row>
    <row r="13" spans="1:71" ht="10.5" customHeight="1" x14ac:dyDescent="0.2">
      <c r="A13" s="82">
        <f>'ReOp2-Personnel-Salary &amp; Benefi'!A13</f>
        <v>0</v>
      </c>
      <c r="B13" s="137">
        <f>'ReOp2-Personnel-Salary &amp; Benefi'!B13</f>
        <v>0</v>
      </c>
      <c r="C13" s="82">
        <f>'ReOp2-Personnel-Salary &amp; Benefi'!C13</f>
        <v>0</v>
      </c>
      <c r="D13" s="82">
        <f>'ReOp2-Personnel-Salary &amp; Benefi'!D13</f>
        <v>0</v>
      </c>
      <c r="E13" s="80">
        <f>'ReOp2-Personnel-Salary &amp; Benefi'!E13</f>
        <v>0</v>
      </c>
      <c r="F13" s="73">
        <f>IF(C13="1- EHRA with P&amp;A Benefits",(('ReOp2-Personnel-Salary &amp; Benefi'!F13*0.3166)+9340.76),IF(C13="2- EHRA/SHRA Permanent",(('ReOp2-Personnel-Salary &amp; Benefi'!F13*0.26753)+7397),IF(C13="3- Post Doctoral Appointee",(('ReOp2-Personnel-Salary &amp; Benefi'!F13*0.0949)+4829.16),IF(C13="4- Graduate Student",(('ReOp2-Personnel-Salary &amp; Benefi'!F13*0.0949)+4223.04),IF(C13="5- Temporary Employee",(('ReOp2-Personnel-Salary &amp; Benefi'!F13*0.0949)),0)))))</f>
        <v>0</v>
      </c>
      <c r="G13" s="83">
        <f>'ReOp2-Personnel-Salary &amp; Benefi'!H13</f>
        <v>0</v>
      </c>
      <c r="H13" s="73">
        <f t="shared" ref="H13:H41" si="0">F13*G13</f>
        <v>0</v>
      </c>
      <c r="I13" s="78">
        <f>'ReOp2-Personnel-Salary &amp; Benefi'!L$13</f>
        <v>0</v>
      </c>
      <c r="J13" s="73">
        <f>I$13*$H13</f>
        <v>0</v>
      </c>
      <c r="K13" s="78">
        <f>'ReOp2-Personnel-Salary &amp; Benefi'!N$13</f>
        <v>0</v>
      </c>
      <c r="L13" s="73">
        <f>K$13*$H13</f>
        <v>0</v>
      </c>
      <c r="M13" s="78">
        <f>'ReOp2-Personnel-Salary &amp; Benefi'!P$13</f>
        <v>0</v>
      </c>
      <c r="N13" s="73">
        <f>M$13*$H13</f>
        <v>0</v>
      </c>
      <c r="O13" s="78">
        <f>'ReOp2-Personnel-Salary &amp; Benefi'!R$13</f>
        <v>0</v>
      </c>
      <c r="P13" s="73">
        <f>O$13*$H13</f>
        <v>0</v>
      </c>
      <c r="Q13" s="78">
        <f>'ReOp2-Personnel-Salary &amp; Benefi'!T$13</f>
        <v>0</v>
      </c>
      <c r="R13" s="73">
        <f>Q$13*$H13</f>
        <v>0</v>
      </c>
      <c r="S13" s="78">
        <f>'ReOp2-Personnel-Salary &amp; Benefi'!V$13</f>
        <v>0</v>
      </c>
      <c r="T13" s="73">
        <f>S$13*$H13</f>
        <v>0</v>
      </c>
      <c r="U13" s="78">
        <f>'ReOp2-Personnel-Salary &amp; Benefi'!X$13</f>
        <v>0</v>
      </c>
      <c r="V13" s="73">
        <f>U$13*$H13</f>
        <v>0</v>
      </c>
      <c r="W13" s="78">
        <f>'ReOp2-Personnel-Salary &amp; Benefi'!Z$13</f>
        <v>0</v>
      </c>
      <c r="X13" s="73">
        <f>W$13*$H13</f>
        <v>0</v>
      </c>
      <c r="Y13" s="78">
        <f>'ReOp2-Personnel-Salary &amp; Benefi'!AB$13</f>
        <v>0</v>
      </c>
      <c r="Z13" s="73">
        <f>Y$13*$H13</f>
        <v>0</v>
      </c>
      <c r="AA13" s="78">
        <f>'ReOp2-Personnel-Salary &amp; Benefi'!AD$13</f>
        <v>0</v>
      </c>
      <c r="AB13" s="73">
        <f>AA$13*$H13</f>
        <v>0</v>
      </c>
      <c r="AC13" s="78">
        <f>'ReOp2-Personnel-Salary &amp; Benefi'!AF$13</f>
        <v>0</v>
      </c>
      <c r="AD13" s="73">
        <f>AC$13*$H13</f>
        <v>0</v>
      </c>
      <c r="AE13" s="78">
        <f>'ReOp2-Personnel-Salary &amp; Benefi'!AH$13</f>
        <v>0</v>
      </c>
      <c r="AF13" s="73">
        <f>AE$13*$H13</f>
        <v>0</v>
      </c>
      <c r="AG13" s="78">
        <f>'ReOp2-Personnel-Salary &amp; Benefi'!AJ$13</f>
        <v>0</v>
      </c>
      <c r="AH13" s="73">
        <f>AG$13*$H13</f>
        <v>0</v>
      </c>
      <c r="AI13" s="78">
        <f>'ReOp2-Personnel-Salary &amp; Benefi'!AL$13</f>
        <v>0</v>
      </c>
      <c r="AJ13" s="73">
        <f>AI$13*$H13</f>
        <v>0</v>
      </c>
      <c r="AK13" s="78">
        <f>'ReOp2-Personnel-Salary &amp; Benefi'!AN$13</f>
        <v>0</v>
      </c>
      <c r="AL13" s="73">
        <f>AK$13*$H13</f>
        <v>0</v>
      </c>
      <c r="AM13" s="78">
        <f>'ReOp2-Personnel-Salary &amp; Benefi'!AP$13</f>
        <v>0</v>
      </c>
      <c r="AN13" s="73">
        <f>AM$13*$H13</f>
        <v>0</v>
      </c>
      <c r="AO13" s="78">
        <f>'ReOp2-Personnel-Salary &amp; Benefi'!AR$13</f>
        <v>0</v>
      </c>
      <c r="AP13" s="73">
        <f>AO$13*$H13</f>
        <v>0</v>
      </c>
      <c r="AQ13" s="78">
        <f>'ReOp2-Personnel-Salary &amp; Benefi'!AT$13</f>
        <v>0</v>
      </c>
      <c r="AR13" s="73">
        <f>AQ$13*$H13</f>
        <v>0</v>
      </c>
      <c r="AS13" s="78">
        <f>'ReOp2-Personnel-Salary &amp; Benefi'!AV$13</f>
        <v>0</v>
      </c>
      <c r="AT13" s="73">
        <f>AS$13*$H13</f>
        <v>0</v>
      </c>
      <c r="AU13" s="78">
        <f>'ReOp2-Personnel-Salary &amp; Benefi'!AX$13</f>
        <v>0</v>
      </c>
      <c r="AV13" s="73">
        <f>AU$13*$H13</f>
        <v>0</v>
      </c>
      <c r="AW13" s="78">
        <f>'ReOp2-Personnel-Salary &amp; Benefi'!AZ$13</f>
        <v>0</v>
      </c>
      <c r="AX13" s="73">
        <f>AW$13*$H13</f>
        <v>0</v>
      </c>
      <c r="AY13" s="78">
        <f>'ReOp2-Personnel-Salary &amp; Benefi'!BB$13</f>
        <v>0</v>
      </c>
      <c r="AZ13" s="73">
        <f>AY$13*$H13</f>
        <v>0</v>
      </c>
      <c r="BA13" s="78">
        <f>'ReOp2-Personnel-Salary &amp; Benefi'!BD$13</f>
        <v>0</v>
      </c>
      <c r="BB13" s="73">
        <f>BA$13*$H13</f>
        <v>0</v>
      </c>
      <c r="BC13" s="78">
        <f>'ReOp2-Personnel-Salary &amp; Benefi'!BF$13</f>
        <v>0</v>
      </c>
      <c r="BD13" s="73">
        <f>BC$13*$H13</f>
        <v>0</v>
      </c>
      <c r="BE13" s="78">
        <f>'ReOp2-Personnel-Salary &amp; Benefi'!BH$13</f>
        <v>0</v>
      </c>
      <c r="BF13" s="73">
        <f>BE$13*$H13</f>
        <v>0</v>
      </c>
      <c r="BG13" s="78">
        <f>'ReOp2-Personnel-Salary &amp; Benefi'!BJ$13</f>
        <v>0</v>
      </c>
      <c r="BH13" s="73">
        <f>BG$13*$H13</f>
        <v>0</v>
      </c>
      <c r="BI13" s="78">
        <f>'ReOp2-Personnel-Salary &amp; Benefi'!BL$13</f>
        <v>0</v>
      </c>
      <c r="BJ13" s="73">
        <f>BI$13*$H13</f>
        <v>0</v>
      </c>
      <c r="BK13" s="78">
        <f>'ReOp2-Personnel-Salary &amp; Benefi'!BN$13</f>
        <v>0</v>
      </c>
      <c r="BL13" s="73">
        <f>BK$13*$H13</f>
        <v>0</v>
      </c>
      <c r="BM13" s="78">
        <f>'ReOp2-Personnel-Salary &amp; Benefi'!BP$13</f>
        <v>0</v>
      </c>
      <c r="BN13" s="73">
        <f>BM$13*$H13</f>
        <v>0</v>
      </c>
      <c r="BO13" s="78">
        <f>'ReOp2-Personnel-Salary &amp; Benefi'!BR$13</f>
        <v>0</v>
      </c>
      <c r="BP13" s="73">
        <f>BO$13*$H13</f>
        <v>0</v>
      </c>
      <c r="BQ13" s="79">
        <f t="shared" ref="BQ13:BQ41" si="1">SUM(I13+K13+M13+O13+Q13+S13+U13+W13+Y13+AA13+AC13+AE13+AG13+AI13+AK13+AM13+AO13+AQ13+AS13+AU13+AW13+AY13+BA13+BC13+BE13+BG13+BI13+BK13+BM13+BO13)</f>
        <v>0</v>
      </c>
      <c r="BR13" s="73">
        <f t="shared" ref="BR13:BR41" si="2">SUM(J13,L13,N13,P13,R13,T13,V13,X13+Z13+AB13+AD13+AF13+AH13+AJ13+AL13+AN13+AP13+AR13+AT13+AV13+AX13+AZ13+BB13+BD13+BF13+BH13+BJ13+BL13+BN13+BP13)</f>
        <v>0</v>
      </c>
      <c r="BS13" s="39"/>
    </row>
    <row r="14" spans="1:71" ht="10.5" customHeight="1" x14ac:dyDescent="0.2">
      <c r="A14" s="82">
        <f>'ReOp2-Personnel-Salary &amp; Benefi'!A14</f>
        <v>0</v>
      </c>
      <c r="B14" s="137">
        <f>'ReOp2-Personnel-Salary &amp; Benefi'!B14</f>
        <v>0</v>
      </c>
      <c r="C14" s="82">
        <f>'ReOp2-Personnel-Salary &amp; Benefi'!C14</f>
        <v>0</v>
      </c>
      <c r="D14" s="82">
        <f>'ReOp2-Personnel-Salary &amp; Benefi'!D14</f>
        <v>0</v>
      </c>
      <c r="E14" s="80">
        <f>'ReOp2-Personnel-Salary &amp; Benefi'!E14</f>
        <v>0</v>
      </c>
      <c r="F14" s="73">
        <f>IF(C14="1- EHRA with P&amp;A Benefits",(('ReOp2-Personnel-Salary &amp; Benefi'!F14*0.3166)+9340.76),IF(C14="2- EHRA/SHRA Permanent",(('ReOp2-Personnel-Salary &amp; Benefi'!F14*0.26753)+7397),IF(C14="3- Post Doctoral Appointee",(('ReOp2-Personnel-Salary &amp; Benefi'!F14*0.0949)+4829.16),IF(C14="4- Graduate Student",(('ReOp2-Personnel-Salary &amp; Benefi'!F14*0.0949)+4223.04),IF(C14="5- Temporary Employee",(('ReOp2-Personnel-Salary &amp; Benefi'!F14*0.0949)),0)))))</f>
        <v>0</v>
      </c>
      <c r="G14" s="83">
        <f>'ReOp2-Personnel-Salary &amp; Benefi'!H14</f>
        <v>0</v>
      </c>
      <c r="H14" s="73">
        <f t="shared" si="0"/>
        <v>0</v>
      </c>
      <c r="I14" s="78">
        <f>'ReOp2-Personnel-Salary &amp; Benefi'!L$14</f>
        <v>0</v>
      </c>
      <c r="J14" s="73">
        <f>I$14*$H14</f>
        <v>0</v>
      </c>
      <c r="K14" s="78">
        <f>'ReOp2-Personnel-Salary &amp; Benefi'!N$14</f>
        <v>0</v>
      </c>
      <c r="L14" s="73">
        <f>K$14*$H14</f>
        <v>0</v>
      </c>
      <c r="M14" s="78">
        <f>'ReOp2-Personnel-Salary &amp; Benefi'!P$14</f>
        <v>0</v>
      </c>
      <c r="N14" s="73">
        <f>M$14*$H14</f>
        <v>0</v>
      </c>
      <c r="O14" s="78">
        <f>'ReOp2-Personnel-Salary &amp; Benefi'!R$14</f>
        <v>0</v>
      </c>
      <c r="P14" s="73">
        <f>O$14*$H14</f>
        <v>0</v>
      </c>
      <c r="Q14" s="78">
        <f>'ReOp2-Personnel-Salary &amp; Benefi'!T$14</f>
        <v>0</v>
      </c>
      <c r="R14" s="73">
        <f>Q$14*$H14</f>
        <v>0</v>
      </c>
      <c r="S14" s="78">
        <f>'ReOp2-Personnel-Salary &amp; Benefi'!V$14</f>
        <v>0</v>
      </c>
      <c r="T14" s="73">
        <f>S$14*$H14</f>
        <v>0</v>
      </c>
      <c r="U14" s="78">
        <f>'ReOp2-Personnel-Salary &amp; Benefi'!X$14</f>
        <v>0</v>
      </c>
      <c r="V14" s="73">
        <f>U$14*$H14</f>
        <v>0</v>
      </c>
      <c r="W14" s="78">
        <f>'ReOp2-Personnel-Salary &amp; Benefi'!Z$14</f>
        <v>0</v>
      </c>
      <c r="X14" s="73">
        <f>W$14*$H14</f>
        <v>0</v>
      </c>
      <c r="Y14" s="78">
        <f>'ReOp2-Personnel-Salary &amp; Benefi'!AB$14</f>
        <v>0</v>
      </c>
      <c r="Z14" s="73">
        <f>Y$14*$H14</f>
        <v>0</v>
      </c>
      <c r="AA14" s="78">
        <f>'ReOp2-Personnel-Salary &amp; Benefi'!AD$14</f>
        <v>0</v>
      </c>
      <c r="AB14" s="73">
        <f>AA$14*$H14</f>
        <v>0</v>
      </c>
      <c r="AC14" s="78">
        <f>'ReOp2-Personnel-Salary &amp; Benefi'!AF$14</f>
        <v>0</v>
      </c>
      <c r="AD14" s="73">
        <f>AC$14*$H14</f>
        <v>0</v>
      </c>
      <c r="AE14" s="78">
        <f>'ReOp2-Personnel-Salary &amp; Benefi'!AH$14</f>
        <v>0</v>
      </c>
      <c r="AF14" s="73">
        <f>AE$14*$H14</f>
        <v>0</v>
      </c>
      <c r="AG14" s="78">
        <f>'ReOp2-Personnel-Salary &amp; Benefi'!AJ$14</f>
        <v>0</v>
      </c>
      <c r="AH14" s="73">
        <f>AG$14*$H14</f>
        <v>0</v>
      </c>
      <c r="AI14" s="78">
        <f>'ReOp2-Personnel-Salary &amp; Benefi'!AL$14</f>
        <v>0</v>
      </c>
      <c r="AJ14" s="73">
        <f>AI$14*$H14</f>
        <v>0</v>
      </c>
      <c r="AK14" s="78">
        <f>'ReOp2-Personnel-Salary &amp; Benefi'!AN$14</f>
        <v>0</v>
      </c>
      <c r="AL14" s="73">
        <f>AK$14*$H14</f>
        <v>0</v>
      </c>
      <c r="AM14" s="78">
        <f>'ReOp2-Personnel-Salary &amp; Benefi'!AP$14</f>
        <v>0</v>
      </c>
      <c r="AN14" s="73">
        <f>AM$14*$H14</f>
        <v>0</v>
      </c>
      <c r="AO14" s="78">
        <f>'ReOp2-Personnel-Salary &amp; Benefi'!AR$14</f>
        <v>0</v>
      </c>
      <c r="AP14" s="73">
        <f>AO$14*$H14</f>
        <v>0</v>
      </c>
      <c r="AQ14" s="78">
        <f>'ReOp2-Personnel-Salary &amp; Benefi'!AT$14</f>
        <v>0</v>
      </c>
      <c r="AR14" s="73">
        <f>AQ$14*$H14</f>
        <v>0</v>
      </c>
      <c r="AS14" s="78">
        <f>'ReOp2-Personnel-Salary &amp; Benefi'!AV$14</f>
        <v>0</v>
      </c>
      <c r="AT14" s="73">
        <f>AS$14*$H14</f>
        <v>0</v>
      </c>
      <c r="AU14" s="78">
        <f>'ReOp2-Personnel-Salary &amp; Benefi'!AX$14</f>
        <v>0</v>
      </c>
      <c r="AV14" s="73">
        <f>AU$14*$H14</f>
        <v>0</v>
      </c>
      <c r="AW14" s="78">
        <f>'ReOp2-Personnel-Salary &amp; Benefi'!AZ$14</f>
        <v>0</v>
      </c>
      <c r="AX14" s="73">
        <f>AW$14*$H14</f>
        <v>0</v>
      </c>
      <c r="AY14" s="78">
        <f>'ReOp2-Personnel-Salary &amp; Benefi'!BB$14</f>
        <v>0</v>
      </c>
      <c r="AZ14" s="73">
        <f>AY$14*$H14</f>
        <v>0</v>
      </c>
      <c r="BA14" s="78">
        <f>'ReOp2-Personnel-Salary &amp; Benefi'!BD$14</f>
        <v>0</v>
      </c>
      <c r="BB14" s="73">
        <f>BA$14*$H14</f>
        <v>0</v>
      </c>
      <c r="BC14" s="78">
        <f>'ReOp2-Personnel-Salary &amp; Benefi'!BF$14</f>
        <v>0</v>
      </c>
      <c r="BD14" s="73">
        <f>BC$14*$H14</f>
        <v>0</v>
      </c>
      <c r="BE14" s="78">
        <f>'ReOp2-Personnel-Salary &amp; Benefi'!BH$14</f>
        <v>0</v>
      </c>
      <c r="BF14" s="73">
        <f>BE$14*$H14</f>
        <v>0</v>
      </c>
      <c r="BG14" s="78">
        <f>'ReOp2-Personnel-Salary &amp; Benefi'!BJ$14</f>
        <v>0</v>
      </c>
      <c r="BH14" s="73">
        <f>BG$14*$H14</f>
        <v>0</v>
      </c>
      <c r="BI14" s="78">
        <f>'ReOp2-Personnel-Salary &amp; Benefi'!BL$14</f>
        <v>0</v>
      </c>
      <c r="BJ14" s="73">
        <f>BI$14*$H14</f>
        <v>0</v>
      </c>
      <c r="BK14" s="78">
        <f>'ReOp2-Personnel-Salary &amp; Benefi'!BN$14</f>
        <v>0</v>
      </c>
      <c r="BL14" s="73">
        <f>BK$14*$H14</f>
        <v>0</v>
      </c>
      <c r="BM14" s="78">
        <f>'ReOp2-Personnel-Salary &amp; Benefi'!BP$14</f>
        <v>0</v>
      </c>
      <c r="BN14" s="73">
        <f>BM$14*$H14</f>
        <v>0</v>
      </c>
      <c r="BO14" s="78">
        <f>'ReOp2-Personnel-Salary &amp; Benefi'!BR$14</f>
        <v>0</v>
      </c>
      <c r="BP14" s="73">
        <f>BO$14*$H14</f>
        <v>0</v>
      </c>
      <c r="BQ14" s="79">
        <f t="shared" si="1"/>
        <v>0</v>
      </c>
      <c r="BR14" s="73">
        <f t="shared" si="2"/>
        <v>0</v>
      </c>
      <c r="BS14" s="39"/>
    </row>
    <row r="15" spans="1:71" ht="10.5" customHeight="1" x14ac:dyDescent="0.2">
      <c r="A15" s="82">
        <f>'ReOp2-Personnel-Salary &amp; Benefi'!A15</f>
        <v>0</v>
      </c>
      <c r="B15" s="137">
        <f>'ReOp2-Personnel-Salary &amp; Benefi'!B15</f>
        <v>0</v>
      </c>
      <c r="C15" s="82">
        <f>'ReOp2-Personnel-Salary &amp; Benefi'!C15</f>
        <v>0</v>
      </c>
      <c r="D15" s="82">
        <f>'ReOp2-Personnel-Salary &amp; Benefi'!D15</f>
        <v>0</v>
      </c>
      <c r="E15" s="80">
        <f>'ReOp2-Personnel-Salary &amp; Benefi'!E15</f>
        <v>0</v>
      </c>
      <c r="F15" s="73">
        <f>IF(C15="1- EHRA with P&amp;A Benefits",(('ReOp2-Personnel-Salary &amp; Benefi'!F15*0.3166)+9340.76),IF(C15="2- EHRA/SHRA Permanent",(('ReOp2-Personnel-Salary &amp; Benefi'!F15*0.26753)+7397),IF(C15="3- Post Doctoral Appointee",(('ReOp2-Personnel-Salary &amp; Benefi'!F15*0.0949)+4829.16),IF(C15="4- Graduate Student",(('ReOp2-Personnel-Salary &amp; Benefi'!F15*0.0949)+4223.04),IF(C15="5- Temporary Employee",(('ReOp2-Personnel-Salary &amp; Benefi'!F15*0.0949)),0)))))</f>
        <v>0</v>
      </c>
      <c r="G15" s="83">
        <f>'ReOp2-Personnel-Salary &amp; Benefi'!H15</f>
        <v>0</v>
      </c>
      <c r="H15" s="73">
        <f t="shared" si="0"/>
        <v>0</v>
      </c>
      <c r="I15" s="78">
        <f>'ReOp2-Personnel-Salary &amp; Benefi'!L$15</f>
        <v>0</v>
      </c>
      <c r="J15" s="73">
        <f>I$15*$H15</f>
        <v>0</v>
      </c>
      <c r="K15" s="78">
        <f>'ReOp2-Personnel-Salary &amp; Benefi'!N$15</f>
        <v>0</v>
      </c>
      <c r="L15" s="73">
        <f>K$15*$H15</f>
        <v>0</v>
      </c>
      <c r="M15" s="78">
        <f>'ReOp2-Personnel-Salary &amp; Benefi'!P$15</f>
        <v>0</v>
      </c>
      <c r="N15" s="73">
        <f>M$15*$H15</f>
        <v>0</v>
      </c>
      <c r="O15" s="78">
        <f>'ReOp2-Personnel-Salary &amp; Benefi'!R$15</f>
        <v>0</v>
      </c>
      <c r="P15" s="73">
        <f>O$15*$H15</f>
        <v>0</v>
      </c>
      <c r="Q15" s="78">
        <f>'ReOp2-Personnel-Salary &amp; Benefi'!T$15</f>
        <v>0</v>
      </c>
      <c r="R15" s="73">
        <f>Q$15*$H15</f>
        <v>0</v>
      </c>
      <c r="S15" s="78">
        <f>'ReOp2-Personnel-Salary &amp; Benefi'!V$15</f>
        <v>0</v>
      </c>
      <c r="T15" s="73">
        <f>S$15*$H15</f>
        <v>0</v>
      </c>
      <c r="U15" s="78">
        <f>'ReOp2-Personnel-Salary &amp; Benefi'!X$15</f>
        <v>0</v>
      </c>
      <c r="V15" s="73">
        <f>U$15*$H15</f>
        <v>0</v>
      </c>
      <c r="W15" s="78">
        <f>'ReOp2-Personnel-Salary &amp; Benefi'!Z$15</f>
        <v>0</v>
      </c>
      <c r="X15" s="73">
        <f>W$15*$H15</f>
        <v>0</v>
      </c>
      <c r="Y15" s="78">
        <f>'ReOp2-Personnel-Salary &amp; Benefi'!AB$15</f>
        <v>0</v>
      </c>
      <c r="Z15" s="73">
        <f>Y$15*$H15</f>
        <v>0</v>
      </c>
      <c r="AA15" s="78">
        <f>'ReOp2-Personnel-Salary &amp; Benefi'!AD$15</f>
        <v>0</v>
      </c>
      <c r="AB15" s="73">
        <f>AA$15*$H15</f>
        <v>0</v>
      </c>
      <c r="AC15" s="78">
        <f>'ReOp2-Personnel-Salary &amp; Benefi'!AF$15</f>
        <v>0</v>
      </c>
      <c r="AD15" s="73">
        <f>AC$15*$H15</f>
        <v>0</v>
      </c>
      <c r="AE15" s="78">
        <f>'ReOp2-Personnel-Salary &amp; Benefi'!AH$15</f>
        <v>0</v>
      </c>
      <c r="AF15" s="73">
        <f>AE$15*$H15</f>
        <v>0</v>
      </c>
      <c r="AG15" s="78">
        <f>'ReOp2-Personnel-Salary &amp; Benefi'!AJ$15</f>
        <v>0</v>
      </c>
      <c r="AH15" s="73">
        <f>AG$15*$H15</f>
        <v>0</v>
      </c>
      <c r="AI15" s="78">
        <f>'ReOp2-Personnel-Salary &amp; Benefi'!AL$15</f>
        <v>0</v>
      </c>
      <c r="AJ15" s="73">
        <f>AI$15*$H15</f>
        <v>0</v>
      </c>
      <c r="AK15" s="78">
        <f>'ReOp2-Personnel-Salary &amp; Benefi'!AN$15</f>
        <v>0</v>
      </c>
      <c r="AL15" s="73">
        <f>AK$15*$H15</f>
        <v>0</v>
      </c>
      <c r="AM15" s="78">
        <f>'ReOp2-Personnel-Salary &amp; Benefi'!AP$15</f>
        <v>0</v>
      </c>
      <c r="AN15" s="73">
        <f>AM$15*$H15</f>
        <v>0</v>
      </c>
      <c r="AO15" s="78">
        <f>'ReOp2-Personnel-Salary &amp; Benefi'!AR$15</f>
        <v>0</v>
      </c>
      <c r="AP15" s="73">
        <f>AO$15*$H15</f>
        <v>0</v>
      </c>
      <c r="AQ15" s="78">
        <f>'ReOp2-Personnel-Salary &amp; Benefi'!AT$15</f>
        <v>0</v>
      </c>
      <c r="AR15" s="73">
        <f>AQ$15*$H15</f>
        <v>0</v>
      </c>
      <c r="AS15" s="78">
        <f>'ReOp2-Personnel-Salary &amp; Benefi'!AV$15</f>
        <v>0</v>
      </c>
      <c r="AT15" s="73">
        <f>AS$15*$H15</f>
        <v>0</v>
      </c>
      <c r="AU15" s="78">
        <f>'ReOp2-Personnel-Salary &amp; Benefi'!AX$15</f>
        <v>0</v>
      </c>
      <c r="AV15" s="73">
        <f>AU$15*$H15</f>
        <v>0</v>
      </c>
      <c r="AW15" s="78">
        <f>'ReOp2-Personnel-Salary &amp; Benefi'!AZ$15</f>
        <v>0</v>
      </c>
      <c r="AX15" s="73">
        <f>AW$15*$H15</f>
        <v>0</v>
      </c>
      <c r="AY15" s="78">
        <f>'ReOp2-Personnel-Salary &amp; Benefi'!BB$15</f>
        <v>0</v>
      </c>
      <c r="AZ15" s="73">
        <f>AY$15*$H15</f>
        <v>0</v>
      </c>
      <c r="BA15" s="78">
        <f>'ReOp2-Personnel-Salary &amp; Benefi'!BD$15</f>
        <v>0</v>
      </c>
      <c r="BB15" s="73">
        <f>BA$15*$H15</f>
        <v>0</v>
      </c>
      <c r="BC15" s="78">
        <f>'ReOp2-Personnel-Salary &amp; Benefi'!BF$15</f>
        <v>0</v>
      </c>
      <c r="BD15" s="73">
        <f>BC$15*$H15</f>
        <v>0</v>
      </c>
      <c r="BE15" s="78">
        <f>'ReOp2-Personnel-Salary &amp; Benefi'!BH$15</f>
        <v>0</v>
      </c>
      <c r="BF15" s="73">
        <f>BE$15*$H15</f>
        <v>0</v>
      </c>
      <c r="BG15" s="78">
        <f>'ReOp2-Personnel-Salary &amp; Benefi'!BJ$15</f>
        <v>0</v>
      </c>
      <c r="BH15" s="73">
        <f>BG$15*$H15</f>
        <v>0</v>
      </c>
      <c r="BI15" s="78">
        <f>'ReOp2-Personnel-Salary &amp; Benefi'!BL$15</f>
        <v>0</v>
      </c>
      <c r="BJ15" s="73">
        <f>BI$15*$H15</f>
        <v>0</v>
      </c>
      <c r="BK15" s="78">
        <f>'ReOp2-Personnel-Salary &amp; Benefi'!BN$15</f>
        <v>0</v>
      </c>
      <c r="BL15" s="73">
        <f>BK$15*$H15</f>
        <v>0</v>
      </c>
      <c r="BM15" s="78">
        <f>'ReOp2-Personnel-Salary &amp; Benefi'!BP$15</f>
        <v>0</v>
      </c>
      <c r="BN15" s="73">
        <f>BM$15*$H15</f>
        <v>0</v>
      </c>
      <c r="BO15" s="78">
        <f>'ReOp2-Personnel-Salary &amp; Benefi'!BR$15</f>
        <v>0</v>
      </c>
      <c r="BP15" s="73">
        <f>BO$15*$H15</f>
        <v>0</v>
      </c>
      <c r="BQ15" s="79">
        <f t="shared" si="1"/>
        <v>0</v>
      </c>
      <c r="BR15" s="73">
        <f t="shared" si="2"/>
        <v>0</v>
      </c>
      <c r="BS15" s="39"/>
    </row>
    <row r="16" spans="1:71" ht="10.5" customHeight="1" x14ac:dyDescent="0.2">
      <c r="A16" s="82">
        <f>'ReOp2-Personnel-Salary &amp; Benefi'!A16</f>
        <v>0</v>
      </c>
      <c r="B16" s="137">
        <f>'ReOp2-Personnel-Salary &amp; Benefi'!B16</f>
        <v>0</v>
      </c>
      <c r="C16" s="82">
        <f>'ReOp2-Personnel-Salary &amp; Benefi'!C16</f>
        <v>0</v>
      </c>
      <c r="D16" s="82">
        <f>'ReOp2-Personnel-Salary &amp; Benefi'!D16</f>
        <v>0</v>
      </c>
      <c r="E16" s="80">
        <f>'ReOp2-Personnel-Salary &amp; Benefi'!E16</f>
        <v>0</v>
      </c>
      <c r="F16" s="73">
        <f>IF(C16="1- EHRA with P&amp;A Benefits",(('ReOp2-Personnel-Salary &amp; Benefi'!F16*0.3166)+9340.76),IF(C16="2- EHRA/SHRA Permanent",(('ReOp2-Personnel-Salary &amp; Benefi'!F16*0.26753)+7397),IF(C16="3- Post Doctoral Appointee",(('ReOp2-Personnel-Salary &amp; Benefi'!F16*0.0949)+4829.16),IF(C16="4- Graduate Student",(('ReOp2-Personnel-Salary &amp; Benefi'!F16*0.0949)+4223.04),IF(C16="5- Temporary Employee",(('ReOp2-Personnel-Salary &amp; Benefi'!F16*0.0949)),0)))))</f>
        <v>0</v>
      </c>
      <c r="G16" s="83">
        <f>'ReOp2-Personnel-Salary &amp; Benefi'!H16</f>
        <v>0</v>
      </c>
      <c r="H16" s="73">
        <f t="shared" si="0"/>
        <v>0</v>
      </c>
      <c r="I16" s="78">
        <f>'ReOp2-Personnel-Salary &amp; Benefi'!L$16</f>
        <v>0</v>
      </c>
      <c r="J16" s="73">
        <f>I$16*$H16</f>
        <v>0</v>
      </c>
      <c r="K16" s="78">
        <f>'ReOp2-Personnel-Salary &amp; Benefi'!N$16</f>
        <v>0</v>
      </c>
      <c r="L16" s="73">
        <f>K$16*$H16</f>
        <v>0</v>
      </c>
      <c r="M16" s="78">
        <f>'ReOp2-Personnel-Salary &amp; Benefi'!P$16</f>
        <v>0</v>
      </c>
      <c r="N16" s="73">
        <f>M$16*$H16</f>
        <v>0</v>
      </c>
      <c r="O16" s="78">
        <f>'ReOp2-Personnel-Salary &amp; Benefi'!R$16</f>
        <v>0</v>
      </c>
      <c r="P16" s="73">
        <f>O$16*$H16</f>
        <v>0</v>
      </c>
      <c r="Q16" s="78">
        <f>'ReOp2-Personnel-Salary &amp; Benefi'!T$16</f>
        <v>0</v>
      </c>
      <c r="R16" s="73">
        <f>Q$16*$H16</f>
        <v>0</v>
      </c>
      <c r="S16" s="78">
        <f>'ReOp2-Personnel-Salary &amp; Benefi'!V$16</f>
        <v>0</v>
      </c>
      <c r="T16" s="73">
        <f>S$16*$H16</f>
        <v>0</v>
      </c>
      <c r="U16" s="78">
        <f>'ReOp2-Personnel-Salary &amp; Benefi'!X$16</f>
        <v>0</v>
      </c>
      <c r="V16" s="73">
        <f>U$16*$H16</f>
        <v>0</v>
      </c>
      <c r="W16" s="78">
        <f>'ReOp2-Personnel-Salary &amp; Benefi'!Z$16</f>
        <v>0</v>
      </c>
      <c r="X16" s="73">
        <f>W$16*$H16</f>
        <v>0</v>
      </c>
      <c r="Y16" s="78">
        <f>'ReOp2-Personnel-Salary &amp; Benefi'!AB$16</f>
        <v>0</v>
      </c>
      <c r="Z16" s="73">
        <f>Y$16*$H16</f>
        <v>0</v>
      </c>
      <c r="AA16" s="78">
        <f>'ReOp2-Personnel-Salary &amp; Benefi'!AD$16</f>
        <v>0</v>
      </c>
      <c r="AB16" s="73">
        <f>AA$16*$H16</f>
        <v>0</v>
      </c>
      <c r="AC16" s="78">
        <f>'ReOp2-Personnel-Salary &amp; Benefi'!AF$16</f>
        <v>0</v>
      </c>
      <c r="AD16" s="73">
        <f>AC$16*$H16</f>
        <v>0</v>
      </c>
      <c r="AE16" s="78">
        <f>'ReOp2-Personnel-Salary &amp; Benefi'!AH$16</f>
        <v>0</v>
      </c>
      <c r="AF16" s="73">
        <f>AE$16*$H16</f>
        <v>0</v>
      </c>
      <c r="AG16" s="78">
        <f>'ReOp2-Personnel-Salary &amp; Benefi'!AJ$16</f>
        <v>0</v>
      </c>
      <c r="AH16" s="73">
        <f>AG$16*$H16</f>
        <v>0</v>
      </c>
      <c r="AI16" s="78">
        <f>'ReOp2-Personnel-Salary &amp; Benefi'!AL$16</f>
        <v>0</v>
      </c>
      <c r="AJ16" s="73">
        <f>AI$16*$H16</f>
        <v>0</v>
      </c>
      <c r="AK16" s="78">
        <f>'ReOp2-Personnel-Salary &amp; Benefi'!AN$16</f>
        <v>0</v>
      </c>
      <c r="AL16" s="73">
        <f>AK$16*$H16</f>
        <v>0</v>
      </c>
      <c r="AM16" s="78">
        <f>'ReOp2-Personnel-Salary &amp; Benefi'!AP$16</f>
        <v>0</v>
      </c>
      <c r="AN16" s="73">
        <f>AM$16*$H16</f>
        <v>0</v>
      </c>
      <c r="AO16" s="78">
        <f>'ReOp2-Personnel-Salary &amp; Benefi'!AR$16</f>
        <v>0</v>
      </c>
      <c r="AP16" s="73">
        <f>AO$16*$H16</f>
        <v>0</v>
      </c>
      <c r="AQ16" s="78">
        <f>'ReOp2-Personnel-Salary &amp; Benefi'!AT$16</f>
        <v>0</v>
      </c>
      <c r="AR16" s="73">
        <f>AQ$16*$H16</f>
        <v>0</v>
      </c>
      <c r="AS16" s="78">
        <f>'ReOp2-Personnel-Salary &amp; Benefi'!AV$16</f>
        <v>0</v>
      </c>
      <c r="AT16" s="73">
        <f>AS$16*$H16</f>
        <v>0</v>
      </c>
      <c r="AU16" s="78">
        <f>'ReOp2-Personnel-Salary &amp; Benefi'!AX$16</f>
        <v>0</v>
      </c>
      <c r="AV16" s="73">
        <f>AU$16*$H16</f>
        <v>0</v>
      </c>
      <c r="AW16" s="78">
        <f>'ReOp2-Personnel-Salary &amp; Benefi'!AZ$16</f>
        <v>0</v>
      </c>
      <c r="AX16" s="73">
        <f>AW$16*$H16</f>
        <v>0</v>
      </c>
      <c r="AY16" s="78">
        <f>'ReOp2-Personnel-Salary &amp; Benefi'!BB$16</f>
        <v>0</v>
      </c>
      <c r="AZ16" s="73">
        <f>AY$16*$H16</f>
        <v>0</v>
      </c>
      <c r="BA16" s="78">
        <f>'ReOp2-Personnel-Salary &amp; Benefi'!BD$16</f>
        <v>0</v>
      </c>
      <c r="BB16" s="73">
        <f>BA$16*$H16</f>
        <v>0</v>
      </c>
      <c r="BC16" s="78">
        <f>'ReOp2-Personnel-Salary &amp; Benefi'!BF$16</f>
        <v>0</v>
      </c>
      <c r="BD16" s="73">
        <f>BC$16*$H16</f>
        <v>0</v>
      </c>
      <c r="BE16" s="78">
        <f>'ReOp2-Personnel-Salary &amp; Benefi'!BH$16</f>
        <v>0</v>
      </c>
      <c r="BF16" s="73">
        <f>BE$16*$H16</f>
        <v>0</v>
      </c>
      <c r="BG16" s="78">
        <f>'ReOp2-Personnel-Salary &amp; Benefi'!BJ$16</f>
        <v>0</v>
      </c>
      <c r="BH16" s="73">
        <f>BG$16*$H16</f>
        <v>0</v>
      </c>
      <c r="BI16" s="78">
        <f>'ReOp2-Personnel-Salary &amp; Benefi'!BL$16</f>
        <v>0</v>
      </c>
      <c r="BJ16" s="73">
        <f>BI$16*$H16</f>
        <v>0</v>
      </c>
      <c r="BK16" s="78">
        <f>'ReOp2-Personnel-Salary &amp; Benefi'!BN$16</f>
        <v>0</v>
      </c>
      <c r="BL16" s="73">
        <f>BK$16*$H16</f>
        <v>0</v>
      </c>
      <c r="BM16" s="78">
        <f>'ReOp2-Personnel-Salary &amp; Benefi'!BP$16</f>
        <v>0</v>
      </c>
      <c r="BN16" s="73">
        <f>BM$16*$H16</f>
        <v>0</v>
      </c>
      <c r="BO16" s="78">
        <f>'ReOp2-Personnel-Salary &amp; Benefi'!BR$16</f>
        <v>0</v>
      </c>
      <c r="BP16" s="73">
        <f>BO$16*$H16</f>
        <v>0</v>
      </c>
      <c r="BQ16" s="79">
        <f t="shared" si="1"/>
        <v>0</v>
      </c>
      <c r="BR16" s="73">
        <f t="shared" si="2"/>
        <v>0</v>
      </c>
      <c r="BS16" s="39"/>
    </row>
    <row r="17" spans="1:71" ht="10.5" customHeight="1" x14ac:dyDescent="0.2">
      <c r="A17" s="82">
        <f>'ReOp2-Personnel-Salary &amp; Benefi'!A17</f>
        <v>0</v>
      </c>
      <c r="B17" s="137">
        <f>'ReOp2-Personnel-Salary &amp; Benefi'!B17</f>
        <v>0</v>
      </c>
      <c r="C17" s="82">
        <f>'ReOp2-Personnel-Salary &amp; Benefi'!C17</f>
        <v>0</v>
      </c>
      <c r="D17" s="82">
        <f>'ReOp2-Personnel-Salary &amp; Benefi'!D17</f>
        <v>0</v>
      </c>
      <c r="E17" s="80">
        <f>'ReOp2-Personnel-Salary &amp; Benefi'!E17</f>
        <v>0</v>
      </c>
      <c r="F17" s="73">
        <f>IF(C17="1- EHRA with P&amp;A Benefits",(('ReOp2-Personnel-Salary &amp; Benefi'!F17*0.3166)+9340.76),IF(C17="2- EHRA/SHRA Permanent",(('ReOp2-Personnel-Salary &amp; Benefi'!F17*0.26753)+7397),IF(C17="3- Post Doctoral Appointee",(('ReOp2-Personnel-Salary &amp; Benefi'!F17*0.0949)+4829.16),IF(C17="4- Graduate Student",(('ReOp2-Personnel-Salary &amp; Benefi'!F17*0.0949)+4223.04),IF(C17="5- Temporary Employee",(('ReOp2-Personnel-Salary &amp; Benefi'!F17*0.0949)),0)))))</f>
        <v>0</v>
      </c>
      <c r="G17" s="83">
        <f>'ReOp2-Personnel-Salary &amp; Benefi'!H17</f>
        <v>0</v>
      </c>
      <c r="H17" s="73">
        <f t="shared" si="0"/>
        <v>0</v>
      </c>
      <c r="I17" s="78">
        <f>'ReOp2-Personnel-Salary &amp; Benefi'!L$17</f>
        <v>0</v>
      </c>
      <c r="J17" s="73">
        <f>I$17*$H17</f>
        <v>0</v>
      </c>
      <c r="K17" s="78">
        <f>'ReOp2-Personnel-Salary &amp; Benefi'!N$17</f>
        <v>0</v>
      </c>
      <c r="L17" s="73">
        <f>K$17*$H17</f>
        <v>0</v>
      </c>
      <c r="M17" s="78">
        <f>'ReOp2-Personnel-Salary &amp; Benefi'!P$17</f>
        <v>0</v>
      </c>
      <c r="N17" s="73">
        <f>M$17*$H17</f>
        <v>0</v>
      </c>
      <c r="O17" s="78">
        <f>'ReOp2-Personnel-Salary &amp; Benefi'!R$17</f>
        <v>0</v>
      </c>
      <c r="P17" s="73">
        <f>O$17*$H17</f>
        <v>0</v>
      </c>
      <c r="Q17" s="78">
        <f>'ReOp2-Personnel-Salary &amp; Benefi'!T$17</f>
        <v>0</v>
      </c>
      <c r="R17" s="73">
        <f>Q$17*$H17</f>
        <v>0</v>
      </c>
      <c r="S17" s="78">
        <f>'ReOp2-Personnel-Salary &amp; Benefi'!V$17</f>
        <v>0</v>
      </c>
      <c r="T17" s="73">
        <f>S$17*$H17</f>
        <v>0</v>
      </c>
      <c r="U17" s="78">
        <f>'ReOp2-Personnel-Salary &amp; Benefi'!X$17</f>
        <v>0</v>
      </c>
      <c r="V17" s="73">
        <f>U$17*$H17</f>
        <v>0</v>
      </c>
      <c r="W17" s="78">
        <f>'ReOp2-Personnel-Salary &amp; Benefi'!Z$17</f>
        <v>0</v>
      </c>
      <c r="X17" s="73">
        <f>W$17*$H17</f>
        <v>0</v>
      </c>
      <c r="Y17" s="78">
        <f>'ReOp2-Personnel-Salary &amp; Benefi'!AB$17</f>
        <v>0</v>
      </c>
      <c r="Z17" s="73">
        <f>Y$17*$H17</f>
        <v>0</v>
      </c>
      <c r="AA17" s="78">
        <f>'ReOp2-Personnel-Salary &amp; Benefi'!AD$17</f>
        <v>0</v>
      </c>
      <c r="AB17" s="73">
        <f>AA$17*$H17</f>
        <v>0</v>
      </c>
      <c r="AC17" s="78">
        <f>'ReOp2-Personnel-Salary &amp; Benefi'!AF$17</f>
        <v>0</v>
      </c>
      <c r="AD17" s="73">
        <f>AC$17*$H17</f>
        <v>0</v>
      </c>
      <c r="AE17" s="78">
        <f>'ReOp2-Personnel-Salary &amp; Benefi'!AH$17</f>
        <v>0</v>
      </c>
      <c r="AF17" s="73">
        <f>AE$17*$H17</f>
        <v>0</v>
      </c>
      <c r="AG17" s="78">
        <f>'ReOp2-Personnel-Salary &amp; Benefi'!AJ$17</f>
        <v>0</v>
      </c>
      <c r="AH17" s="73">
        <f>AG$17*$H17</f>
        <v>0</v>
      </c>
      <c r="AI17" s="78">
        <f>'ReOp2-Personnel-Salary &amp; Benefi'!AL$17</f>
        <v>0</v>
      </c>
      <c r="AJ17" s="73">
        <f>AI$17*$H17</f>
        <v>0</v>
      </c>
      <c r="AK17" s="78">
        <f>'ReOp2-Personnel-Salary &amp; Benefi'!AN$17</f>
        <v>0</v>
      </c>
      <c r="AL17" s="73">
        <f>AK$17*$H17</f>
        <v>0</v>
      </c>
      <c r="AM17" s="78">
        <f>'ReOp2-Personnel-Salary &amp; Benefi'!AP$17</f>
        <v>0</v>
      </c>
      <c r="AN17" s="73">
        <f>AM$17*$H17</f>
        <v>0</v>
      </c>
      <c r="AO17" s="78">
        <f>'ReOp2-Personnel-Salary &amp; Benefi'!AR$17</f>
        <v>0</v>
      </c>
      <c r="AP17" s="73">
        <f>AO$17*$H17</f>
        <v>0</v>
      </c>
      <c r="AQ17" s="78">
        <f>'ReOp2-Personnel-Salary &amp; Benefi'!AT$17</f>
        <v>0</v>
      </c>
      <c r="AR17" s="73">
        <f>AQ$17*$H17</f>
        <v>0</v>
      </c>
      <c r="AS17" s="78">
        <f>'ReOp2-Personnel-Salary &amp; Benefi'!AV$17</f>
        <v>0</v>
      </c>
      <c r="AT17" s="73">
        <f>AS$17*$H17</f>
        <v>0</v>
      </c>
      <c r="AU17" s="78">
        <f>'ReOp2-Personnel-Salary &amp; Benefi'!AX$17</f>
        <v>0</v>
      </c>
      <c r="AV17" s="73">
        <f>AU$17*$H17</f>
        <v>0</v>
      </c>
      <c r="AW17" s="78">
        <f>'ReOp2-Personnel-Salary &amp; Benefi'!AZ$17</f>
        <v>0</v>
      </c>
      <c r="AX17" s="73">
        <f>AW$17*$H17</f>
        <v>0</v>
      </c>
      <c r="AY17" s="78">
        <f>'ReOp2-Personnel-Salary &amp; Benefi'!BB$17</f>
        <v>0</v>
      </c>
      <c r="AZ17" s="73">
        <f>AY$17*$H17</f>
        <v>0</v>
      </c>
      <c r="BA17" s="78">
        <f>'ReOp2-Personnel-Salary &amp; Benefi'!BD$17</f>
        <v>0</v>
      </c>
      <c r="BB17" s="73">
        <f>BA$17*$H17</f>
        <v>0</v>
      </c>
      <c r="BC17" s="78">
        <f>'ReOp2-Personnel-Salary &amp; Benefi'!BF$17</f>
        <v>0</v>
      </c>
      <c r="BD17" s="73">
        <f>BC$17*$H17</f>
        <v>0</v>
      </c>
      <c r="BE17" s="78">
        <f>'ReOp2-Personnel-Salary &amp; Benefi'!BH$17</f>
        <v>0</v>
      </c>
      <c r="BF17" s="73">
        <f>BE$17*$H17</f>
        <v>0</v>
      </c>
      <c r="BG17" s="78">
        <f>'ReOp2-Personnel-Salary &amp; Benefi'!BJ$17</f>
        <v>0</v>
      </c>
      <c r="BH17" s="73">
        <f>BG$17*$H17</f>
        <v>0</v>
      </c>
      <c r="BI17" s="78">
        <f>'ReOp2-Personnel-Salary &amp; Benefi'!BL$17</f>
        <v>0</v>
      </c>
      <c r="BJ17" s="73">
        <f>BI$17*$H17</f>
        <v>0</v>
      </c>
      <c r="BK17" s="78">
        <f>'ReOp2-Personnel-Salary &amp; Benefi'!BN$17</f>
        <v>0</v>
      </c>
      <c r="BL17" s="73">
        <f>BK$17*$H17</f>
        <v>0</v>
      </c>
      <c r="BM17" s="78">
        <f>'ReOp2-Personnel-Salary &amp; Benefi'!BP$17</f>
        <v>0</v>
      </c>
      <c r="BN17" s="73">
        <f>BM$17*$H17</f>
        <v>0</v>
      </c>
      <c r="BO17" s="78">
        <f>'ReOp2-Personnel-Salary &amp; Benefi'!BR$17</f>
        <v>0</v>
      </c>
      <c r="BP17" s="73">
        <f>BO$17*$H17</f>
        <v>0</v>
      </c>
      <c r="BQ17" s="79">
        <f t="shared" si="1"/>
        <v>0</v>
      </c>
      <c r="BR17" s="73">
        <f t="shared" si="2"/>
        <v>0</v>
      </c>
      <c r="BS17" s="39"/>
    </row>
    <row r="18" spans="1:71" ht="10.5" customHeight="1" x14ac:dyDescent="0.2">
      <c r="A18" s="82">
        <f>'ReOp2-Personnel-Salary &amp; Benefi'!A18</f>
        <v>0</v>
      </c>
      <c r="B18" s="137">
        <f>'ReOp2-Personnel-Salary &amp; Benefi'!B18</f>
        <v>0</v>
      </c>
      <c r="C18" s="82">
        <f>'ReOp2-Personnel-Salary &amp; Benefi'!C18</f>
        <v>0</v>
      </c>
      <c r="D18" s="82">
        <f>'ReOp2-Personnel-Salary &amp; Benefi'!D18</f>
        <v>0</v>
      </c>
      <c r="E18" s="80">
        <f>'ReOp2-Personnel-Salary &amp; Benefi'!E18</f>
        <v>0</v>
      </c>
      <c r="F18" s="73">
        <f>IF(C18="1- EHRA with P&amp;A Benefits",(('ReOp2-Personnel-Salary &amp; Benefi'!F18*0.3166)+9340.76),IF(C18="2- EHRA/SHRA Permanent",(('ReOp2-Personnel-Salary &amp; Benefi'!F18*0.26753)+7397),IF(C18="3- Post Doctoral Appointee",(('ReOp2-Personnel-Salary &amp; Benefi'!F18*0.0949)+4829.16),IF(C18="4- Graduate Student",(('ReOp2-Personnel-Salary &amp; Benefi'!F18*0.0949)+4223.04),IF(C18="5- Temporary Employee",(('ReOp2-Personnel-Salary &amp; Benefi'!F18*0.0949)),0)))))</f>
        <v>0</v>
      </c>
      <c r="G18" s="83">
        <f>'ReOp2-Personnel-Salary &amp; Benefi'!H18</f>
        <v>0</v>
      </c>
      <c r="H18" s="73">
        <f t="shared" si="0"/>
        <v>0</v>
      </c>
      <c r="I18" s="78">
        <f>'ReOp2-Personnel-Salary &amp; Benefi'!L$18</f>
        <v>0</v>
      </c>
      <c r="J18" s="73">
        <f>I$18*$H18</f>
        <v>0</v>
      </c>
      <c r="K18" s="78">
        <f>'ReOp2-Personnel-Salary &amp; Benefi'!N$18</f>
        <v>0</v>
      </c>
      <c r="L18" s="73">
        <f>K$18*$H18</f>
        <v>0</v>
      </c>
      <c r="M18" s="78">
        <f>'ReOp2-Personnel-Salary &amp; Benefi'!P$18</f>
        <v>0</v>
      </c>
      <c r="N18" s="73">
        <f>M$18*$H18</f>
        <v>0</v>
      </c>
      <c r="O18" s="78">
        <f>'ReOp2-Personnel-Salary &amp; Benefi'!R$18</f>
        <v>0</v>
      </c>
      <c r="P18" s="73">
        <f>O$18*$H18</f>
        <v>0</v>
      </c>
      <c r="Q18" s="78">
        <f>'ReOp2-Personnel-Salary &amp; Benefi'!T$18</f>
        <v>0</v>
      </c>
      <c r="R18" s="73">
        <f>Q$18*$H18</f>
        <v>0</v>
      </c>
      <c r="S18" s="78">
        <f>'ReOp2-Personnel-Salary &amp; Benefi'!V$18</f>
        <v>0</v>
      </c>
      <c r="T18" s="73">
        <f>S$18*$H18</f>
        <v>0</v>
      </c>
      <c r="U18" s="78">
        <f>'ReOp2-Personnel-Salary &amp; Benefi'!X$18</f>
        <v>0</v>
      </c>
      <c r="V18" s="73">
        <f>U$18*$H18</f>
        <v>0</v>
      </c>
      <c r="W18" s="78">
        <f>'ReOp2-Personnel-Salary &amp; Benefi'!Z$18</f>
        <v>0</v>
      </c>
      <c r="X18" s="73">
        <f>W$18*$H18</f>
        <v>0</v>
      </c>
      <c r="Y18" s="78">
        <f>'ReOp2-Personnel-Salary &amp; Benefi'!AB$18</f>
        <v>0</v>
      </c>
      <c r="Z18" s="73">
        <f>Y$18*$H18</f>
        <v>0</v>
      </c>
      <c r="AA18" s="78">
        <f>'ReOp2-Personnel-Salary &amp; Benefi'!AD$18</f>
        <v>0</v>
      </c>
      <c r="AB18" s="73">
        <f>AA$18*$H18</f>
        <v>0</v>
      </c>
      <c r="AC18" s="78">
        <f>'ReOp2-Personnel-Salary &amp; Benefi'!AF$18</f>
        <v>0</v>
      </c>
      <c r="AD18" s="73">
        <f>AC$18*$H18</f>
        <v>0</v>
      </c>
      <c r="AE18" s="78">
        <f>'ReOp2-Personnel-Salary &amp; Benefi'!AH$18</f>
        <v>0</v>
      </c>
      <c r="AF18" s="73">
        <f>AE$18*$H18</f>
        <v>0</v>
      </c>
      <c r="AG18" s="78">
        <f>'ReOp2-Personnel-Salary &amp; Benefi'!AJ$18</f>
        <v>0</v>
      </c>
      <c r="AH18" s="73">
        <f>AG$18*$H18</f>
        <v>0</v>
      </c>
      <c r="AI18" s="78">
        <f>'ReOp2-Personnel-Salary &amp; Benefi'!AL$18</f>
        <v>0</v>
      </c>
      <c r="AJ18" s="73">
        <f>AI$18*$H18</f>
        <v>0</v>
      </c>
      <c r="AK18" s="78">
        <f>'ReOp2-Personnel-Salary &amp; Benefi'!AN$18</f>
        <v>0</v>
      </c>
      <c r="AL18" s="73">
        <f>AK$18*$H18</f>
        <v>0</v>
      </c>
      <c r="AM18" s="78">
        <f>'ReOp2-Personnel-Salary &amp; Benefi'!AP$18</f>
        <v>0</v>
      </c>
      <c r="AN18" s="73">
        <f>AM$18*$H18</f>
        <v>0</v>
      </c>
      <c r="AO18" s="78">
        <f>'ReOp2-Personnel-Salary &amp; Benefi'!AR$18</f>
        <v>0</v>
      </c>
      <c r="AP18" s="73">
        <f>AO$18*$H18</f>
        <v>0</v>
      </c>
      <c r="AQ18" s="78">
        <f>'ReOp2-Personnel-Salary &amp; Benefi'!AT$18</f>
        <v>0</v>
      </c>
      <c r="AR18" s="73">
        <f>AQ$18*$H18</f>
        <v>0</v>
      </c>
      <c r="AS18" s="78">
        <f>'ReOp2-Personnel-Salary &amp; Benefi'!AV$18</f>
        <v>0</v>
      </c>
      <c r="AT18" s="73">
        <f>AS$18*$H18</f>
        <v>0</v>
      </c>
      <c r="AU18" s="78">
        <f>'ReOp2-Personnel-Salary &amp; Benefi'!AX$18</f>
        <v>0</v>
      </c>
      <c r="AV18" s="73">
        <f>AU$18*$H18</f>
        <v>0</v>
      </c>
      <c r="AW18" s="78">
        <f>'ReOp2-Personnel-Salary &amp; Benefi'!AZ$18</f>
        <v>0</v>
      </c>
      <c r="AX18" s="73">
        <f>AW$18*$H18</f>
        <v>0</v>
      </c>
      <c r="AY18" s="78">
        <f>'ReOp2-Personnel-Salary &amp; Benefi'!BB$18</f>
        <v>0</v>
      </c>
      <c r="AZ18" s="73">
        <f>AY$18*$H18</f>
        <v>0</v>
      </c>
      <c r="BA18" s="78">
        <f>'ReOp2-Personnel-Salary &amp; Benefi'!BD$18</f>
        <v>0</v>
      </c>
      <c r="BB18" s="73">
        <f>BA$18*$H18</f>
        <v>0</v>
      </c>
      <c r="BC18" s="78">
        <f>'ReOp2-Personnel-Salary &amp; Benefi'!BF$18</f>
        <v>0</v>
      </c>
      <c r="BD18" s="73">
        <f>BC$18*$H18</f>
        <v>0</v>
      </c>
      <c r="BE18" s="78">
        <f>'ReOp2-Personnel-Salary &amp; Benefi'!BH$18</f>
        <v>0</v>
      </c>
      <c r="BF18" s="73">
        <f>BE$18*$H18</f>
        <v>0</v>
      </c>
      <c r="BG18" s="78">
        <f>'ReOp2-Personnel-Salary &amp; Benefi'!BJ$18</f>
        <v>0</v>
      </c>
      <c r="BH18" s="73">
        <f>BG$18*$H18</f>
        <v>0</v>
      </c>
      <c r="BI18" s="78">
        <f>'ReOp2-Personnel-Salary &amp; Benefi'!BL$18</f>
        <v>0</v>
      </c>
      <c r="BJ18" s="73">
        <f>BI$18*$H18</f>
        <v>0</v>
      </c>
      <c r="BK18" s="78">
        <f>'ReOp2-Personnel-Salary &amp; Benefi'!BN$18</f>
        <v>0</v>
      </c>
      <c r="BL18" s="73">
        <f>BK$18*$H18</f>
        <v>0</v>
      </c>
      <c r="BM18" s="78">
        <f>'ReOp2-Personnel-Salary &amp; Benefi'!BP$18</f>
        <v>0</v>
      </c>
      <c r="BN18" s="73">
        <f>BM$18*$H18</f>
        <v>0</v>
      </c>
      <c r="BO18" s="78">
        <f>'ReOp2-Personnel-Salary &amp; Benefi'!BR$18</f>
        <v>0</v>
      </c>
      <c r="BP18" s="73">
        <f>BO$18*$H18</f>
        <v>0</v>
      </c>
      <c r="BQ18" s="79">
        <f t="shared" si="1"/>
        <v>0</v>
      </c>
      <c r="BR18" s="73">
        <f t="shared" si="2"/>
        <v>0</v>
      </c>
      <c r="BS18" s="39"/>
    </row>
    <row r="19" spans="1:71" ht="10.5" customHeight="1" x14ac:dyDescent="0.2">
      <c r="A19" s="82">
        <f>'ReOp2-Personnel-Salary &amp; Benefi'!A19</f>
        <v>0</v>
      </c>
      <c r="B19" s="137">
        <f>'ReOp2-Personnel-Salary &amp; Benefi'!B19</f>
        <v>0</v>
      </c>
      <c r="C19" s="82">
        <f>'ReOp2-Personnel-Salary &amp; Benefi'!C19</f>
        <v>0</v>
      </c>
      <c r="D19" s="82">
        <f>'ReOp2-Personnel-Salary &amp; Benefi'!D19</f>
        <v>0</v>
      </c>
      <c r="E19" s="80">
        <f>'ReOp2-Personnel-Salary &amp; Benefi'!E19</f>
        <v>0</v>
      </c>
      <c r="F19" s="73">
        <f>IF(C19="1- EHRA with P&amp;A Benefits",(('ReOp2-Personnel-Salary &amp; Benefi'!F19*0.3166)+9340.76),IF(C19="2- EHRA/SHRA Permanent",(('ReOp2-Personnel-Salary &amp; Benefi'!F19*0.26753)+7397),IF(C19="3- Post Doctoral Appointee",(('ReOp2-Personnel-Salary &amp; Benefi'!F19*0.0949)+4829.16),IF(C19="4- Graduate Student",(('ReOp2-Personnel-Salary &amp; Benefi'!F19*0.0949)+4223.04),IF(C19="5- Temporary Employee",(('ReOp2-Personnel-Salary &amp; Benefi'!F19*0.0949)),0)))))</f>
        <v>0</v>
      </c>
      <c r="G19" s="83">
        <f>'ReOp2-Personnel-Salary &amp; Benefi'!H19</f>
        <v>0</v>
      </c>
      <c r="H19" s="73">
        <f t="shared" si="0"/>
        <v>0</v>
      </c>
      <c r="I19" s="78">
        <f>'ReOp2-Personnel-Salary &amp; Benefi'!L$19</f>
        <v>0</v>
      </c>
      <c r="J19" s="73">
        <f>I$19*$H19</f>
        <v>0</v>
      </c>
      <c r="K19" s="78">
        <f>'ReOp2-Personnel-Salary &amp; Benefi'!N$19</f>
        <v>0</v>
      </c>
      <c r="L19" s="73">
        <f>K$19*$H19</f>
        <v>0</v>
      </c>
      <c r="M19" s="78">
        <f>'ReOp2-Personnel-Salary &amp; Benefi'!P$19</f>
        <v>0</v>
      </c>
      <c r="N19" s="73">
        <f>M$19*$H19</f>
        <v>0</v>
      </c>
      <c r="O19" s="78">
        <f>'ReOp2-Personnel-Salary &amp; Benefi'!R$19</f>
        <v>0</v>
      </c>
      <c r="P19" s="73">
        <f>O$19*$H19</f>
        <v>0</v>
      </c>
      <c r="Q19" s="78">
        <f>'ReOp2-Personnel-Salary &amp; Benefi'!T$19</f>
        <v>0</v>
      </c>
      <c r="R19" s="73">
        <f>Q$19*$H19</f>
        <v>0</v>
      </c>
      <c r="S19" s="78">
        <f>'ReOp2-Personnel-Salary &amp; Benefi'!V$19</f>
        <v>0</v>
      </c>
      <c r="T19" s="73">
        <f>S$19*$H19</f>
        <v>0</v>
      </c>
      <c r="U19" s="78">
        <f>'ReOp2-Personnel-Salary &amp; Benefi'!X$19</f>
        <v>0</v>
      </c>
      <c r="V19" s="73">
        <f>U$19*$H19</f>
        <v>0</v>
      </c>
      <c r="W19" s="78">
        <f>'ReOp2-Personnel-Salary &amp; Benefi'!Z$19</f>
        <v>0</v>
      </c>
      <c r="X19" s="73">
        <f>W$19*$H19</f>
        <v>0</v>
      </c>
      <c r="Y19" s="78">
        <f>'ReOp2-Personnel-Salary &amp; Benefi'!AB$19</f>
        <v>0</v>
      </c>
      <c r="Z19" s="73">
        <f>Y$19*$H19</f>
        <v>0</v>
      </c>
      <c r="AA19" s="78">
        <f>'ReOp2-Personnel-Salary &amp; Benefi'!AD$19</f>
        <v>0</v>
      </c>
      <c r="AB19" s="73">
        <f>AA$19*$H19</f>
        <v>0</v>
      </c>
      <c r="AC19" s="78">
        <f>'ReOp2-Personnel-Salary &amp; Benefi'!AF$19</f>
        <v>0</v>
      </c>
      <c r="AD19" s="73">
        <f>AC$19*$H19</f>
        <v>0</v>
      </c>
      <c r="AE19" s="78">
        <f>'ReOp2-Personnel-Salary &amp; Benefi'!AH$19</f>
        <v>0</v>
      </c>
      <c r="AF19" s="73">
        <f>AE$19*$H19</f>
        <v>0</v>
      </c>
      <c r="AG19" s="78">
        <f>'ReOp2-Personnel-Salary &amp; Benefi'!AJ$19</f>
        <v>0</v>
      </c>
      <c r="AH19" s="73">
        <f>AG$19*$H19</f>
        <v>0</v>
      </c>
      <c r="AI19" s="78">
        <f>'ReOp2-Personnel-Salary &amp; Benefi'!AL$19</f>
        <v>0</v>
      </c>
      <c r="AJ19" s="73">
        <f>AI$19*$H19</f>
        <v>0</v>
      </c>
      <c r="AK19" s="78">
        <f>'ReOp2-Personnel-Salary &amp; Benefi'!AN$19</f>
        <v>0</v>
      </c>
      <c r="AL19" s="73">
        <f>AK$19*$H19</f>
        <v>0</v>
      </c>
      <c r="AM19" s="78">
        <f>'ReOp2-Personnel-Salary &amp; Benefi'!AP$19</f>
        <v>0</v>
      </c>
      <c r="AN19" s="73">
        <f>AM$19*$H19</f>
        <v>0</v>
      </c>
      <c r="AO19" s="78">
        <f>'ReOp2-Personnel-Salary &amp; Benefi'!AR$19</f>
        <v>0</v>
      </c>
      <c r="AP19" s="73">
        <f>AO$19*$H19</f>
        <v>0</v>
      </c>
      <c r="AQ19" s="78">
        <f>'ReOp2-Personnel-Salary &amp; Benefi'!AT$19</f>
        <v>0</v>
      </c>
      <c r="AR19" s="73">
        <f>AQ$19*$H19</f>
        <v>0</v>
      </c>
      <c r="AS19" s="78">
        <f>'ReOp2-Personnel-Salary &amp; Benefi'!AV$19</f>
        <v>0</v>
      </c>
      <c r="AT19" s="73">
        <f>AS$19*$H19</f>
        <v>0</v>
      </c>
      <c r="AU19" s="78">
        <f>'ReOp2-Personnel-Salary &amp; Benefi'!AX$19</f>
        <v>0</v>
      </c>
      <c r="AV19" s="73">
        <f>AU$19*$H19</f>
        <v>0</v>
      </c>
      <c r="AW19" s="78">
        <f>'ReOp2-Personnel-Salary &amp; Benefi'!AZ$19</f>
        <v>0</v>
      </c>
      <c r="AX19" s="73">
        <f>AW$19*$H19</f>
        <v>0</v>
      </c>
      <c r="AY19" s="78">
        <f>'ReOp2-Personnel-Salary &amp; Benefi'!BB$19</f>
        <v>0</v>
      </c>
      <c r="AZ19" s="73">
        <f>AY$19*$H19</f>
        <v>0</v>
      </c>
      <c r="BA19" s="78">
        <f>'ReOp2-Personnel-Salary &amp; Benefi'!BD$19</f>
        <v>0</v>
      </c>
      <c r="BB19" s="73">
        <f>BA$19*$H19</f>
        <v>0</v>
      </c>
      <c r="BC19" s="78">
        <f>'ReOp2-Personnel-Salary &amp; Benefi'!BF$19</f>
        <v>0</v>
      </c>
      <c r="BD19" s="73">
        <f>BC$19*$H19</f>
        <v>0</v>
      </c>
      <c r="BE19" s="78">
        <f>'ReOp2-Personnel-Salary &amp; Benefi'!BH$19</f>
        <v>0</v>
      </c>
      <c r="BF19" s="73">
        <f>BE$19*$H19</f>
        <v>0</v>
      </c>
      <c r="BG19" s="78">
        <f>'ReOp2-Personnel-Salary &amp; Benefi'!BJ$19</f>
        <v>0</v>
      </c>
      <c r="BH19" s="73">
        <f>BG$19*$H19</f>
        <v>0</v>
      </c>
      <c r="BI19" s="78">
        <f>'ReOp2-Personnel-Salary &amp; Benefi'!BL$19</f>
        <v>0</v>
      </c>
      <c r="BJ19" s="73">
        <f>BI$19*$H19</f>
        <v>0</v>
      </c>
      <c r="BK19" s="78">
        <f>'ReOp2-Personnel-Salary &amp; Benefi'!BN$19</f>
        <v>0</v>
      </c>
      <c r="BL19" s="73">
        <f>BK$19*$H19</f>
        <v>0</v>
      </c>
      <c r="BM19" s="78">
        <f>'ReOp2-Personnel-Salary &amp; Benefi'!BP$19</f>
        <v>0</v>
      </c>
      <c r="BN19" s="73">
        <f>BM$19*$H19</f>
        <v>0</v>
      </c>
      <c r="BO19" s="78">
        <f>'ReOp2-Personnel-Salary &amp; Benefi'!BR$19</f>
        <v>0</v>
      </c>
      <c r="BP19" s="73">
        <f>BO$19*$H19</f>
        <v>0</v>
      </c>
      <c r="BQ19" s="79">
        <f t="shared" si="1"/>
        <v>0</v>
      </c>
      <c r="BR19" s="73">
        <f t="shared" si="2"/>
        <v>0</v>
      </c>
      <c r="BS19" s="39"/>
    </row>
    <row r="20" spans="1:71" ht="10.5" customHeight="1" x14ac:dyDescent="0.2">
      <c r="A20" s="82">
        <f>'ReOp2-Personnel-Salary &amp; Benefi'!A20</f>
        <v>0</v>
      </c>
      <c r="B20" s="137">
        <f>'ReOp2-Personnel-Salary &amp; Benefi'!B20</f>
        <v>0</v>
      </c>
      <c r="C20" s="82">
        <f>'ReOp2-Personnel-Salary &amp; Benefi'!C20</f>
        <v>0</v>
      </c>
      <c r="D20" s="82">
        <f>'ReOp2-Personnel-Salary &amp; Benefi'!D20</f>
        <v>0</v>
      </c>
      <c r="E20" s="80">
        <f>'ReOp2-Personnel-Salary &amp; Benefi'!E20</f>
        <v>0</v>
      </c>
      <c r="F20" s="73">
        <f>IF(C20="1- EHRA with P&amp;A Benefits",(('ReOp2-Personnel-Salary &amp; Benefi'!F20*0.3166)+9340.76),IF(C20="2- EHRA/SHRA Permanent",(('ReOp2-Personnel-Salary &amp; Benefi'!F20*0.26753)+7397),IF(C20="3- Post Doctoral Appointee",(('ReOp2-Personnel-Salary &amp; Benefi'!F20*0.0949)+4829.16),IF(C20="4- Graduate Student",(('ReOp2-Personnel-Salary &amp; Benefi'!F20*0.0949)+4223.04),IF(C20="5- Temporary Employee",(('ReOp2-Personnel-Salary &amp; Benefi'!F20*0.0949)),0)))))</f>
        <v>0</v>
      </c>
      <c r="G20" s="83">
        <f>'ReOp2-Personnel-Salary &amp; Benefi'!H20</f>
        <v>0</v>
      </c>
      <c r="H20" s="73">
        <f t="shared" si="0"/>
        <v>0</v>
      </c>
      <c r="I20" s="78">
        <f>'ReOp2-Personnel-Salary &amp; Benefi'!L$20</f>
        <v>0</v>
      </c>
      <c r="J20" s="73">
        <f>I$20*$H20</f>
        <v>0</v>
      </c>
      <c r="K20" s="78">
        <f>'ReOp2-Personnel-Salary &amp; Benefi'!N$20</f>
        <v>0</v>
      </c>
      <c r="L20" s="73">
        <f>K$20*$H20</f>
        <v>0</v>
      </c>
      <c r="M20" s="78">
        <f>'ReOp2-Personnel-Salary &amp; Benefi'!P$20</f>
        <v>0</v>
      </c>
      <c r="N20" s="73">
        <f>M$20*$H20</f>
        <v>0</v>
      </c>
      <c r="O20" s="78">
        <f>'ReOp2-Personnel-Salary &amp; Benefi'!R$20</f>
        <v>0</v>
      </c>
      <c r="P20" s="73">
        <f>O$20*$H20</f>
        <v>0</v>
      </c>
      <c r="Q20" s="78">
        <f>'ReOp2-Personnel-Salary &amp; Benefi'!T$20</f>
        <v>0</v>
      </c>
      <c r="R20" s="73">
        <f>Q$20*$H20</f>
        <v>0</v>
      </c>
      <c r="S20" s="78">
        <f>'ReOp2-Personnel-Salary &amp; Benefi'!V$20</f>
        <v>0</v>
      </c>
      <c r="T20" s="73">
        <f>S$20*$H20</f>
        <v>0</v>
      </c>
      <c r="U20" s="78">
        <f>'ReOp2-Personnel-Salary &amp; Benefi'!X$20</f>
        <v>0</v>
      </c>
      <c r="V20" s="73">
        <f>U$20*$H20</f>
        <v>0</v>
      </c>
      <c r="W20" s="78">
        <f>'ReOp2-Personnel-Salary &amp; Benefi'!Z$20</f>
        <v>0</v>
      </c>
      <c r="X20" s="73">
        <f>W$20*$H20</f>
        <v>0</v>
      </c>
      <c r="Y20" s="78">
        <f>'ReOp2-Personnel-Salary &amp; Benefi'!AB$20</f>
        <v>0</v>
      </c>
      <c r="Z20" s="73">
        <f>Y$20*$H20</f>
        <v>0</v>
      </c>
      <c r="AA20" s="78">
        <f>'ReOp2-Personnel-Salary &amp; Benefi'!AD$20</f>
        <v>0</v>
      </c>
      <c r="AB20" s="73">
        <f>AA$20*$H20</f>
        <v>0</v>
      </c>
      <c r="AC20" s="78">
        <f>'ReOp2-Personnel-Salary &amp; Benefi'!AF$20</f>
        <v>0</v>
      </c>
      <c r="AD20" s="73">
        <f>AC$20*$H20</f>
        <v>0</v>
      </c>
      <c r="AE20" s="78">
        <f>'ReOp2-Personnel-Salary &amp; Benefi'!AH$20</f>
        <v>0</v>
      </c>
      <c r="AF20" s="73">
        <f>AE$20*$H20</f>
        <v>0</v>
      </c>
      <c r="AG20" s="78">
        <f>'ReOp2-Personnel-Salary &amp; Benefi'!AJ$20</f>
        <v>0</v>
      </c>
      <c r="AH20" s="73">
        <f>AG$20*$H20</f>
        <v>0</v>
      </c>
      <c r="AI20" s="78">
        <f>'ReOp2-Personnel-Salary &amp; Benefi'!AL$20</f>
        <v>0</v>
      </c>
      <c r="AJ20" s="73">
        <f>AI$20*$H20</f>
        <v>0</v>
      </c>
      <c r="AK20" s="78">
        <f>'ReOp2-Personnel-Salary &amp; Benefi'!AN$20</f>
        <v>0</v>
      </c>
      <c r="AL20" s="73">
        <f>AK$20*$H20</f>
        <v>0</v>
      </c>
      <c r="AM20" s="78">
        <f>'ReOp2-Personnel-Salary &amp; Benefi'!AP$20</f>
        <v>0</v>
      </c>
      <c r="AN20" s="73">
        <f>AM$20*$H20</f>
        <v>0</v>
      </c>
      <c r="AO20" s="78">
        <f>'ReOp2-Personnel-Salary &amp; Benefi'!AR$20</f>
        <v>0</v>
      </c>
      <c r="AP20" s="73">
        <f>AO$20*$H20</f>
        <v>0</v>
      </c>
      <c r="AQ20" s="78">
        <f>'ReOp2-Personnel-Salary &amp; Benefi'!AT$20</f>
        <v>0</v>
      </c>
      <c r="AR20" s="73">
        <f>AQ$20*$H20</f>
        <v>0</v>
      </c>
      <c r="AS20" s="78">
        <f>'ReOp2-Personnel-Salary &amp; Benefi'!AV$20</f>
        <v>0</v>
      </c>
      <c r="AT20" s="73">
        <f>AS$20*$H20</f>
        <v>0</v>
      </c>
      <c r="AU20" s="78">
        <f>'ReOp2-Personnel-Salary &amp; Benefi'!AX$20</f>
        <v>0</v>
      </c>
      <c r="AV20" s="73">
        <f>AU$20*$H20</f>
        <v>0</v>
      </c>
      <c r="AW20" s="78">
        <f>'ReOp2-Personnel-Salary &amp; Benefi'!AZ$20</f>
        <v>0</v>
      </c>
      <c r="AX20" s="73">
        <f>AW$20*$H20</f>
        <v>0</v>
      </c>
      <c r="AY20" s="78">
        <f>'ReOp2-Personnel-Salary &amp; Benefi'!BB$20</f>
        <v>0</v>
      </c>
      <c r="AZ20" s="73">
        <f>AY$20*$H20</f>
        <v>0</v>
      </c>
      <c r="BA20" s="78">
        <f>'ReOp2-Personnel-Salary &amp; Benefi'!BD$20</f>
        <v>0</v>
      </c>
      <c r="BB20" s="73">
        <f>BA$20*$H20</f>
        <v>0</v>
      </c>
      <c r="BC20" s="78">
        <f>'ReOp2-Personnel-Salary &amp; Benefi'!BF$20</f>
        <v>0</v>
      </c>
      <c r="BD20" s="73">
        <f>BC$20*$H20</f>
        <v>0</v>
      </c>
      <c r="BE20" s="78">
        <f>'ReOp2-Personnel-Salary &amp; Benefi'!BH$20</f>
        <v>0</v>
      </c>
      <c r="BF20" s="73">
        <f>BE$20*$H20</f>
        <v>0</v>
      </c>
      <c r="BG20" s="78">
        <f>'ReOp2-Personnel-Salary &amp; Benefi'!BJ$20</f>
        <v>0</v>
      </c>
      <c r="BH20" s="73">
        <f>BG$20*$H20</f>
        <v>0</v>
      </c>
      <c r="BI20" s="78">
        <f>'ReOp2-Personnel-Salary &amp; Benefi'!BL$20</f>
        <v>0</v>
      </c>
      <c r="BJ20" s="73">
        <f>BI$20*$H20</f>
        <v>0</v>
      </c>
      <c r="BK20" s="78">
        <f>'ReOp2-Personnel-Salary &amp; Benefi'!BN$20</f>
        <v>0</v>
      </c>
      <c r="BL20" s="73">
        <f>BK$20*$H20</f>
        <v>0</v>
      </c>
      <c r="BM20" s="78">
        <f>'ReOp2-Personnel-Salary &amp; Benefi'!BP$20</f>
        <v>0</v>
      </c>
      <c r="BN20" s="73">
        <f>BM$20*$H20</f>
        <v>0</v>
      </c>
      <c r="BO20" s="78">
        <f>'ReOp2-Personnel-Salary &amp; Benefi'!BR$20</f>
        <v>0</v>
      </c>
      <c r="BP20" s="73">
        <f>BO$20*$H20</f>
        <v>0</v>
      </c>
      <c r="BQ20" s="79">
        <f t="shared" si="1"/>
        <v>0</v>
      </c>
      <c r="BR20" s="73">
        <f t="shared" si="2"/>
        <v>0</v>
      </c>
      <c r="BS20" s="39"/>
    </row>
    <row r="21" spans="1:71" ht="10.5" customHeight="1" x14ac:dyDescent="0.2">
      <c r="A21" s="82">
        <f>'ReOp2-Personnel-Salary &amp; Benefi'!A21</f>
        <v>0</v>
      </c>
      <c r="B21" s="137">
        <f>'ReOp2-Personnel-Salary &amp; Benefi'!B21</f>
        <v>0</v>
      </c>
      <c r="C21" s="82">
        <f>'ReOp2-Personnel-Salary &amp; Benefi'!C21</f>
        <v>0</v>
      </c>
      <c r="D21" s="82">
        <f>'ReOp2-Personnel-Salary &amp; Benefi'!D21</f>
        <v>0</v>
      </c>
      <c r="E21" s="80">
        <f>'ReOp2-Personnel-Salary &amp; Benefi'!E21</f>
        <v>0</v>
      </c>
      <c r="F21" s="73">
        <f>IF(C21="1- EHRA with P&amp;A Benefits",(('ReOp2-Personnel-Salary &amp; Benefi'!F21*0.3166)+9340.76),IF(C21="2- EHRA/SHRA Permanent",(('ReOp2-Personnel-Salary &amp; Benefi'!F21*0.26753)+7397),IF(C21="3- Post Doctoral Appointee",(('ReOp2-Personnel-Salary &amp; Benefi'!F21*0.0949)+4829.16),IF(C21="4- Graduate Student",(('ReOp2-Personnel-Salary &amp; Benefi'!F21*0.0949)+4223.04),IF(C21="5- Temporary Employee",(('ReOp2-Personnel-Salary &amp; Benefi'!F21*0.0949)),0)))))</f>
        <v>0</v>
      </c>
      <c r="G21" s="83">
        <f>'ReOp2-Personnel-Salary &amp; Benefi'!H21</f>
        <v>0</v>
      </c>
      <c r="H21" s="73">
        <f t="shared" si="0"/>
        <v>0</v>
      </c>
      <c r="I21" s="78">
        <f>'ReOp2-Personnel-Salary &amp; Benefi'!L$21</f>
        <v>0</v>
      </c>
      <c r="J21" s="73">
        <f>I$21*$H21</f>
        <v>0</v>
      </c>
      <c r="K21" s="78">
        <f>'ReOp2-Personnel-Salary &amp; Benefi'!N$21</f>
        <v>0</v>
      </c>
      <c r="L21" s="73">
        <f>K$21*$H21</f>
        <v>0</v>
      </c>
      <c r="M21" s="78">
        <f>'ReOp2-Personnel-Salary &amp; Benefi'!P$21</f>
        <v>0</v>
      </c>
      <c r="N21" s="73">
        <f>M$21*$H21</f>
        <v>0</v>
      </c>
      <c r="O21" s="78">
        <f>'ReOp2-Personnel-Salary &amp; Benefi'!R$21</f>
        <v>0</v>
      </c>
      <c r="P21" s="73">
        <f>O$21*$H21</f>
        <v>0</v>
      </c>
      <c r="Q21" s="78">
        <f>'ReOp2-Personnel-Salary &amp; Benefi'!T$21</f>
        <v>0</v>
      </c>
      <c r="R21" s="73">
        <f>Q$21*$H21</f>
        <v>0</v>
      </c>
      <c r="S21" s="78">
        <f>'ReOp2-Personnel-Salary &amp; Benefi'!V$21</f>
        <v>0</v>
      </c>
      <c r="T21" s="73">
        <f>S$21*$H21</f>
        <v>0</v>
      </c>
      <c r="U21" s="78">
        <f>'ReOp2-Personnel-Salary &amp; Benefi'!X$21</f>
        <v>0</v>
      </c>
      <c r="V21" s="73">
        <f>U$21*$H21</f>
        <v>0</v>
      </c>
      <c r="W21" s="78">
        <f>'ReOp2-Personnel-Salary &amp; Benefi'!Z$21</f>
        <v>0</v>
      </c>
      <c r="X21" s="73">
        <f>W$21*$H21</f>
        <v>0</v>
      </c>
      <c r="Y21" s="78">
        <f>'ReOp2-Personnel-Salary &amp; Benefi'!AB$21</f>
        <v>0</v>
      </c>
      <c r="Z21" s="73">
        <f>Y$21*$H21</f>
        <v>0</v>
      </c>
      <c r="AA21" s="78">
        <f>'ReOp2-Personnel-Salary &amp; Benefi'!AD$21</f>
        <v>0</v>
      </c>
      <c r="AB21" s="73">
        <f>AA$21*$H21</f>
        <v>0</v>
      </c>
      <c r="AC21" s="78">
        <f>'ReOp2-Personnel-Salary &amp; Benefi'!AF$21</f>
        <v>0</v>
      </c>
      <c r="AD21" s="73">
        <f>AC$21*$H21</f>
        <v>0</v>
      </c>
      <c r="AE21" s="78">
        <f>'ReOp2-Personnel-Salary &amp; Benefi'!AH$21</f>
        <v>0</v>
      </c>
      <c r="AF21" s="73">
        <f>AE$21*$H21</f>
        <v>0</v>
      </c>
      <c r="AG21" s="78">
        <f>'ReOp2-Personnel-Salary &amp; Benefi'!AJ$21</f>
        <v>0</v>
      </c>
      <c r="AH21" s="73">
        <f>AG$21*$H21</f>
        <v>0</v>
      </c>
      <c r="AI21" s="78">
        <f>'ReOp2-Personnel-Salary &amp; Benefi'!AL$21</f>
        <v>0</v>
      </c>
      <c r="AJ21" s="73">
        <f>AI$21*$H21</f>
        <v>0</v>
      </c>
      <c r="AK21" s="78">
        <f>'ReOp2-Personnel-Salary &amp; Benefi'!AN$21</f>
        <v>0</v>
      </c>
      <c r="AL21" s="73">
        <f>AK$21*$H21</f>
        <v>0</v>
      </c>
      <c r="AM21" s="78">
        <f>'ReOp2-Personnel-Salary &amp; Benefi'!AP$21</f>
        <v>0</v>
      </c>
      <c r="AN21" s="73">
        <f>AM$21*$H21</f>
        <v>0</v>
      </c>
      <c r="AO21" s="78">
        <f>'ReOp2-Personnel-Salary &amp; Benefi'!AR$21</f>
        <v>0</v>
      </c>
      <c r="AP21" s="73">
        <f>AO$21*$H21</f>
        <v>0</v>
      </c>
      <c r="AQ21" s="78">
        <f>'ReOp2-Personnel-Salary &amp; Benefi'!AT$21</f>
        <v>0</v>
      </c>
      <c r="AR21" s="73">
        <f>AQ$21*$H21</f>
        <v>0</v>
      </c>
      <c r="AS21" s="78">
        <f>'ReOp2-Personnel-Salary &amp; Benefi'!AV$21</f>
        <v>0</v>
      </c>
      <c r="AT21" s="73">
        <f>AS$21*$H21</f>
        <v>0</v>
      </c>
      <c r="AU21" s="78">
        <f>'ReOp2-Personnel-Salary &amp; Benefi'!AX$21</f>
        <v>0</v>
      </c>
      <c r="AV21" s="73">
        <f>AU$21*$H21</f>
        <v>0</v>
      </c>
      <c r="AW21" s="78">
        <f>'ReOp2-Personnel-Salary &amp; Benefi'!AZ$21</f>
        <v>0</v>
      </c>
      <c r="AX21" s="73">
        <f>AW$21*$H21</f>
        <v>0</v>
      </c>
      <c r="AY21" s="78">
        <f>'ReOp2-Personnel-Salary &amp; Benefi'!BB$21</f>
        <v>0</v>
      </c>
      <c r="AZ21" s="73">
        <f>AY$21*$H21</f>
        <v>0</v>
      </c>
      <c r="BA21" s="78">
        <f>'ReOp2-Personnel-Salary &amp; Benefi'!BD$21</f>
        <v>0</v>
      </c>
      <c r="BB21" s="73">
        <f>BA$21*$H21</f>
        <v>0</v>
      </c>
      <c r="BC21" s="78">
        <f>'ReOp2-Personnel-Salary &amp; Benefi'!BF$21</f>
        <v>0</v>
      </c>
      <c r="BD21" s="73">
        <f>BC$21*$H21</f>
        <v>0</v>
      </c>
      <c r="BE21" s="78">
        <f>'ReOp2-Personnel-Salary &amp; Benefi'!BH$21</f>
        <v>0</v>
      </c>
      <c r="BF21" s="73">
        <f>BE$21*$H21</f>
        <v>0</v>
      </c>
      <c r="BG21" s="78">
        <f>'ReOp2-Personnel-Salary &amp; Benefi'!BJ$21</f>
        <v>0</v>
      </c>
      <c r="BH21" s="73">
        <f>BG$21*$H21</f>
        <v>0</v>
      </c>
      <c r="BI21" s="78">
        <f>'ReOp2-Personnel-Salary &amp; Benefi'!BL$21</f>
        <v>0</v>
      </c>
      <c r="BJ21" s="73">
        <f>BI$21*$H21</f>
        <v>0</v>
      </c>
      <c r="BK21" s="78">
        <f>'ReOp2-Personnel-Salary &amp; Benefi'!BN$21</f>
        <v>0</v>
      </c>
      <c r="BL21" s="73">
        <f>BK$21*$H21</f>
        <v>0</v>
      </c>
      <c r="BM21" s="78">
        <f>'ReOp2-Personnel-Salary &amp; Benefi'!BP$21</f>
        <v>0</v>
      </c>
      <c r="BN21" s="73">
        <f>BM$21*$H21</f>
        <v>0</v>
      </c>
      <c r="BO21" s="78">
        <f>'ReOp2-Personnel-Salary &amp; Benefi'!BR$21</f>
        <v>0</v>
      </c>
      <c r="BP21" s="73">
        <f>BO$21*$H21</f>
        <v>0</v>
      </c>
      <c r="BQ21" s="79">
        <f t="shared" si="1"/>
        <v>0</v>
      </c>
      <c r="BR21" s="73">
        <f t="shared" si="2"/>
        <v>0</v>
      </c>
      <c r="BS21" s="39"/>
    </row>
    <row r="22" spans="1:71" ht="10.5" customHeight="1" x14ac:dyDescent="0.2">
      <c r="A22" s="82">
        <f>'ReOp2-Personnel-Salary &amp; Benefi'!A22</f>
        <v>0</v>
      </c>
      <c r="B22" s="137">
        <f>'ReOp2-Personnel-Salary &amp; Benefi'!B22</f>
        <v>0</v>
      </c>
      <c r="C22" s="82">
        <f>'ReOp2-Personnel-Salary &amp; Benefi'!C22</f>
        <v>0</v>
      </c>
      <c r="D22" s="82">
        <f>'ReOp2-Personnel-Salary &amp; Benefi'!D22</f>
        <v>0</v>
      </c>
      <c r="E22" s="80">
        <f>'ReOp2-Personnel-Salary &amp; Benefi'!E22</f>
        <v>0</v>
      </c>
      <c r="F22" s="73">
        <f>IF(C22="1- EHRA with P&amp;A Benefits",(('ReOp2-Personnel-Salary &amp; Benefi'!F22*0.3166)+9340.76),IF(C22="2- EHRA/SHRA Permanent",(('ReOp2-Personnel-Salary &amp; Benefi'!F22*0.26753)+7397),IF(C22="3- Post Doctoral Appointee",(('ReOp2-Personnel-Salary &amp; Benefi'!F22*0.0949)+4829.16),IF(C22="4- Graduate Student",(('ReOp2-Personnel-Salary &amp; Benefi'!F22*0.0949)+4223.04),IF(C22="5- Temporary Employee",(('ReOp2-Personnel-Salary &amp; Benefi'!F22*0.0949)),0)))))</f>
        <v>0</v>
      </c>
      <c r="G22" s="83">
        <f>'ReOp2-Personnel-Salary &amp; Benefi'!H22</f>
        <v>0</v>
      </c>
      <c r="H22" s="73">
        <f t="shared" si="0"/>
        <v>0</v>
      </c>
      <c r="I22" s="78">
        <f>'ReOp2-Personnel-Salary &amp; Benefi'!L$22</f>
        <v>0</v>
      </c>
      <c r="J22" s="73">
        <f>I$22*$H22</f>
        <v>0</v>
      </c>
      <c r="K22" s="78">
        <f>'ReOp2-Personnel-Salary &amp; Benefi'!N$22</f>
        <v>0</v>
      </c>
      <c r="L22" s="73">
        <f>K$22*$H22</f>
        <v>0</v>
      </c>
      <c r="M22" s="78">
        <f>'ReOp2-Personnel-Salary &amp; Benefi'!P$22</f>
        <v>0</v>
      </c>
      <c r="N22" s="73">
        <f>M$22*$H22</f>
        <v>0</v>
      </c>
      <c r="O22" s="78">
        <f>'ReOp2-Personnel-Salary &amp; Benefi'!R$22</f>
        <v>0</v>
      </c>
      <c r="P22" s="73">
        <f>O$22*$H22</f>
        <v>0</v>
      </c>
      <c r="Q22" s="78">
        <f>'ReOp2-Personnel-Salary &amp; Benefi'!T$22</f>
        <v>0</v>
      </c>
      <c r="R22" s="73">
        <f>Q$22*$H22</f>
        <v>0</v>
      </c>
      <c r="S22" s="78">
        <f>'ReOp2-Personnel-Salary &amp; Benefi'!V$22</f>
        <v>0</v>
      </c>
      <c r="T22" s="73">
        <f>S$22*$H22</f>
        <v>0</v>
      </c>
      <c r="U22" s="78">
        <f>'ReOp2-Personnel-Salary &amp; Benefi'!X$22</f>
        <v>0</v>
      </c>
      <c r="V22" s="73">
        <f>U$22*$H22</f>
        <v>0</v>
      </c>
      <c r="W22" s="78">
        <f>'ReOp2-Personnel-Salary &amp; Benefi'!Z$22</f>
        <v>0</v>
      </c>
      <c r="X22" s="73">
        <f>W$22*$H22</f>
        <v>0</v>
      </c>
      <c r="Y22" s="78">
        <f>'ReOp2-Personnel-Salary &amp; Benefi'!AB$22</f>
        <v>0</v>
      </c>
      <c r="Z22" s="73">
        <f>Y$22*$H22</f>
        <v>0</v>
      </c>
      <c r="AA22" s="78">
        <f>'ReOp2-Personnel-Salary &amp; Benefi'!AD$22</f>
        <v>0</v>
      </c>
      <c r="AB22" s="73">
        <f>AA$22*$H22</f>
        <v>0</v>
      </c>
      <c r="AC22" s="78">
        <f>'ReOp2-Personnel-Salary &amp; Benefi'!AF$22</f>
        <v>0</v>
      </c>
      <c r="AD22" s="73">
        <f>AC$22*$H22</f>
        <v>0</v>
      </c>
      <c r="AE22" s="78">
        <f>'ReOp2-Personnel-Salary &amp; Benefi'!AH$22</f>
        <v>0</v>
      </c>
      <c r="AF22" s="73">
        <f>AE$22*$H22</f>
        <v>0</v>
      </c>
      <c r="AG22" s="78">
        <f>'ReOp2-Personnel-Salary &amp; Benefi'!AJ$22</f>
        <v>0</v>
      </c>
      <c r="AH22" s="73">
        <f>AG$22*$H22</f>
        <v>0</v>
      </c>
      <c r="AI22" s="78">
        <f>'ReOp2-Personnel-Salary &amp; Benefi'!AL$22</f>
        <v>0</v>
      </c>
      <c r="AJ22" s="73">
        <f>AI$22*$H22</f>
        <v>0</v>
      </c>
      <c r="AK22" s="78">
        <f>'ReOp2-Personnel-Salary &amp; Benefi'!AN$22</f>
        <v>0</v>
      </c>
      <c r="AL22" s="73">
        <f>AK$22*$H22</f>
        <v>0</v>
      </c>
      <c r="AM22" s="78">
        <f>'ReOp2-Personnel-Salary &amp; Benefi'!AP$22</f>
        <v>0</v>
      </c>
      <c r="AN22" s="73">
        <f>AM$22*$H22</f>
        <v>0</v>
      </c>
      <c r="AO22" s="78">
        <f>'ReOp2-Personnel-Salary &amp; Benefi'!AR$22</f>
        <v>0</v>
      </c>
      <c r="AP22" s="73">
        <f>AO$22*$H22</f>
        <v>0</v>
      </c>
      <c r="AQ22" s="78">
        <f>'ReOp2-Personnel-Salary &amp; Benefi'!AT$22</f>
        <v>0</v>
      </c>
      <c r="AR22" s="73">
        <f>AQ$22*$H22</f>
        <v>0</v>
      </c>
      <c r="AS22" s="78">
        <f>'ReOp2-Personnel-Salary &amp; Benefi'!AV$22</f>
        <v>0</v>
      </c>
      <c r="AT22" s="73">
        <f>AS$22*$H22</f>
        <v>0</v>
      </c>
      <c r="AU22" s="78">
        <f>'ReOp2-Personnel-Salary &amp; Benefi'!AX$22</f>
        <v>0</v>
      </c>
      <c r="AV22" s="73">
        <f>AU$22*$H22</f>
        <v>0</v>
      </c>
      <c r="AW22" s="78">
        <f>'ReOp2-Personnel-Salary &amp; Benefi'!AZ$22</f>
        <v>0</v>
      </c>
      <c r="AX22" s="73">
        <f>AW$22*$H22</f>
        <v>0</v>
      </c>
      <c r="AY22" s="78">
        <f>'ReOp2-Personnel-Salary &amp; Benefi'!BB$22</f>
        <v>0</v>
      </c>
      <c r="AZ22" s="73">
        <f>AY$22*$H22</f>
        <v>0</v>
      </c>
      <c r="BA22" s="78">
        <f>'ReOp2-Personnel-Salary &amp; Benefi'!BD$22</f>
        <v>0</v>
      </c>
      <c r="BB22" s="73">
        <f>BA$22*$H22</f>
        <v>0</v>
      </c>
      <c r="BC22" s="78">
        <f>'ReOp2-Personnel-Salary &amp; Benefi'!BF$22</f>
        <v>0</v>
      </c>
      <c r="BD22" s="73">
        <f>BC$22*$H22</f>
        <v>0</v>
      </c>
      <c r="BE22" s="78">
        <f>'ReOp2-Personnel-Salary &amp; Benefi'!BH$22</f>
        <v>0</v>
      </c>
      <c r="BF22" s="73">
        <f>BE$22*$H22</f>
        <v>0</v>
      </c>
      <c r="BG22" s="78">
        <f>'ReOp2-Personnel-Salary &amp; Benefi'!BJ$22</f>
        <v>0</v>
      </c>
      <c r="BH22" s="73">
        <f>BG$22*$H22</f>
        <v>0</v>
      </c>
      <c r="BI22" s="78">
        <f>'ReOp2-Personnel-Salary &amp; Benefi'!BL$22</f>
        <v>0</v>
      </c>
      <c r="BJ22" s="73">
        <f>BI$22*$H22</f>
        <v>0</v>
      </c>
      <c r="BK22" s="78">
        <f>'ReOp2-Personnel-Salary &amp; Benefi'!BN$22</f>
        <v>0</v>
      </c>
      <c r="BL22" s="73">
        <f>BK$22*$H22</f>
        <v>0</v>
      </c>
      <c r="BM22" s="78">
        <f>'ReOp2-Personnel-Salary &amp; Benefi'!BP$22</f>
        <v>0</v>
      </c>
      <c r="BN22" s="73">
        <f>BM$22*$H22</f>
        <v>0</v>
      </c>
      <c r="BO22" s="78">
        <f>'ReOp2-Personnel-Salary &amp; Benefi'!BR$22</f>
        <v>0</v>
      </c>
      <c r="BP22" s="73">
        <f>BO$22*$H22</f>
        <v>0</v>
      </c>
      <c r="BQ22" s="79">
        <f t="shared" si="1"/>
        <v>0</v>
      </c>
      <c r="BR22" s="73">
        <f t="shared" si="2"/>
        <v>0</v>
      </c>
      <c r="BS22" s="39"/>
    </row>
    <row r="23" spans="1:71" ht="10.5" customHeight="1" x14ac:dyDescent="0.2">
      <c r="A23" s="82">
        <f>'ReOp2-Personnel-Salary &amp; Benefi'!A23</f>
        <v>0</v>
      </c>
      <c r="B23" s="137">
        <f>'ReOp2-Personnel-Salary &amp; Benefi'!B23</f>
        <v>0</v>
      </c>
      <c r="C23" s="82">
        <f>'ReOp2-Personnel-Salary &amp; Benefi'!C23</f>
        <v>0</v>
      </c>
      <c r="D23" s="82">
        <f>'ReOp2-Personnel-Salary &amp; Benefi'!D23</f>
        <v>0</v>
      </c>
      <c r="E23" s="80">
        <f>'ReOp2-Personnel-Salary &amp; Benefi'!E23</f>
        <v>0</v>
      </c>
      <c r="F23" s="73">
        <f>IF(C23="1- EHRA with P&amp;A Benefits",(('ReOp2-Personnel-Salary &amp; Benefi'!F23*0.3166)+9340.76),IF(C23="2- EHRA/SHRA Permanent",(('ReOp2-Personnel-Salary &amp; Benefi'!F23*0.26753)+7397),IF(C23="3- Post Doctoral Appointee",(('ReOp2-Personnel-Salary &amp; Benefi'!F23*0.0949)+4829.16),IF(C23="4- Graduate Student",(('ReOp2-Personnel-Salary &amp; Benefi'!F23*0.0949)+4223.04),IF(C23="5- Temporary Employee",(('ReOp2-Personnel-Salary &amp; Benefi'!F23*0.0949)),0)))))</f>
        <v>0</v>
      </c>
      <c r="G23" s="83">
        <f>'ReOp2-Personnel-Salary &amp; Benefi'!H23</f>
        <v>0</v>
      </c>
      <c r="H23" s="73">
        <f t="shared" si="0"/>
        <v>0</v>
      </c>
      <c r="I23" s="78">
        <f>'ReOp2-Personnel-Salary &amp; Benefi'!L$23</f>
        <v>0</v>
      </c>
      <c r="J23" s="73">
        <f>I$23*$H23</f>
        <v>0</v>
      </c>
      <c r="K23" s="78">
        <f>'ReOp2-Personnel-Salary &amp; Benefi'!N$23</f>
        <v>0</v>
      </c>
      <c r="L23" s="73">
        <f>K$23*$H23</f>
        <v>0</v>
      </c>
      <c r="M23" s="78">
        <f>'ReOp2-Personnel-Salary &amp; Benefi'!P$23</f>
        <v>0</v>
      </c>
      <c r="N23" s="73">
        <f>M$23*$H23</f>
        <v>0</v>
      </c>
      <c r="O23" s="78">
        <f>'ReOp2-Personnel-Salary &amp; Benefi'!R$23</f>
        <v>0</v>
      </c>
      <c r="P23" s="73">
        <f>O$23*$H23</f>
        <v>0</v>
      </c>
      <c r="Q23" s="78">
        <f>'ReOp2-Personnel-Salary &amp; Benefi'!T$23</f>
        <v>0</v>
      </c>
      <c r="R23" s="73">
        <f>Q$23*$H23</f>
        <v>0</v>
      </c>
      <c r="S23" s="78">
        <f>'ReOp2-Personnel-Salary &amp; Benefi'!V$23</f>
        <v>0</v>
      </c>
      <c r="T23" s="73">
        <f>S$23*$H23</f>
        <v>0</v>
      </c>
      <c r="U23" s="78">
        <f>'ReOp2-Personnel-Salary &amp; Benefi'!X$23</f>
        <v>0</v>
      </c>
      <c r="V23" s="73">
        <f>U$23*$H23</f>
        <v>0</v>
      </c>
      <c r="W23" s="78">
        <f>'ReOp2-Personnel-Salary &amp; Benefi'!Z$23</f>
        <v>0</v>
      </c>
      <c r="X23" s="73">
        <f>W$23*$H23</f>
        <v>0</v>
      </c>
      <c r="Y23" s="78">
        <f>'ReOp2-Personnel-Salary &amp; Benefi'!AB$23</f>
        <v>0</v>
      </c>
      <c r="Z23" s="73">
        <f>Y$23*$H23</f>
        <v>0</v>
      </c>
      <c r="AA23" s="78">
        <f>'ReOp2-Personnel-Salary &amp; Benefi'!AD$23</f>
        <v>0</v>
      </c>
      <c r="AB23" s="73">
        <f>AA$23*$H23</f>
        <v>0</v>
      </c>
      <c r="AC23" s="78">
        <f>'ReOp2-Personnel-Salary &amp; Benefi'!AF$23</f>
        <v>0</v>
      </c>
      <c r="AD23" s="73">
        <f>AC$23*$H23</f>
        <v>0</v>
      </c>
      <c r="AE23" s="78">
        <f>'ReOp2-Personnel-Salary &amp; Benefi'!AH$23</f>
        <v>0</v>
      </c>
      <c r="AF23" s="73">
        <f>AE$23*$H23</f>
        <v>0</v>
      </c>
      <c r="AG23" s="78">
        <f>'ReOp2-Personnel-Salary &amp; Benefi'!AJ$23</f>
        <v>0</v>
      </c>
      <c r="AH23" s="73">
        <f>AG$23*$H23</f>
        <v>0</v>
      </c>
      <c r="AI23" s="78">
        <f>'ReOp2-Personnel-Salary &amp; Benefi'!AL$23</f>
        <v>0</v>
      </c>
      <c r="AJ23" s="73">
        <f>AI$23*$H23</f>
        <v>0</v>
      </c>
      <c r="AK23" s="78">
        <f>'ReOp2-Personnel-Salary &amp; Benefi'!AN$23</f>
        <v>0</v>
      </c>
      <c r="AL23" s="73">
        <f>AK$23*$H23</f>
        <v>0</v>
      </c>
      <c r="AM23" s="78">
        <f>'ReOp2-Personnel-Salary &amp; Benefi'!AP$23</f>
        <v>0</v>
      </c>
      <c r="AN23" s="73">
        <f>AM$23*$H23</f>
        <v>0</v>
      </c>
      <c r="AO23" s="78">
        <f>'ReOp2-Personnel-Salary &amp; Benefi'!AR$23</f>
        <v>0</v>
      </c>
      <c r="AP23" s="73">
        <f>AO$23*$H23</f>
        <v>0</v>
      </c>
      <c r="AQ23" s="78">
        <f>'ReOp2-Personnel-Salary &amp; Benefi'!AT$23</f>
        <v>0</v>
      </c>
      <c r="AR23" s="73">
        <f>AQ$23*$H23</f>
        <v>0</v>
      </c>
      <c r="AS23" s="78">
        <f>'ReOp2-Personnel-Salary &amp; Benefi'!AV$23</f>
        <v>0</v>
      </c>
      <c r="AT23" s="73">
        <f>AS$23*$H23</f>
        <v>0</v>
      </c>
      <c r="AU23" s="78">
        <f>'ReOp2-Personnel-Salary &amp; Benefi'!AX$23</f>
        <v>0</v>
      </c>
      <c r="AV23" s="73">
        <f>AU$23*$H23</f>
        <v>0</v>
      </c>
      <c r="AW23" s="78">
        <f>'ReOp2-Personnel-Salary &amp; Benefi'!AZ$23</f>
        <v>0</v>
      </c>
      <c r="AX23" s="73">
        <f>AW$23*$H23</f>
        <v>0</v>
      </c>
      <c r="AY23" s="78">
        <f>'ReOp2-Personnel-Salary &amp; Benefi'!BB$23</f>
        <v>0</v>
      </c>
      <c r="AZ23" s="73">
        <f>AY$23*$H23</f>
        <v>0</v>
      </c>
      <c r="BA23" s="78">
        <f>'ReOp2-Personnel-Salary &amp; Benefi'!BD$23</f>
        <v>0</v>
      </c>
      <c r="BB23" s="73">
        <f>BA$23*$H23</f>
        <v>0</v>
      </c>
      <c r="BC23" s="78">
        <f>'ReOp2-Personnel-Salary &amp; Benefi'!BF$23</f>
        <v>0</v>
      </c>
      <c r="BD23" s="73">
        <f>BC$23*$H23</f>
        <v>0</v>
      </c>
      <c r="BE23" s="78">
        <f>'ReOp2-Personnel-Salary &amp; Benefi'!BH$23</f>
        <v>0</v>
      </c>
      <c r="BF23" s="73">
        <f>BE$23*$H23</f>
        <v>0</v>
      </c>
      <c r="BG23" s="78">
        <f>'ReOp2-Personnel-Salary &amp; Benefi'!BJ$23</f>
        <v>0</v>
      </c>
      <c r="BH23" s="73">
        <f>BG$23*$H23</f>
        <v>0</v>
      </c>
      <c r="BI23" s="78">
        <f>'ReOp2-Personnel-Salary &amp; Benefi'!BL$23</f>
        <v>0</v>
      </c>
      <c r="BJ23" s="73">
        <f>BI$23*$H23</f>
        <v>0</v>
      </c>
      <c r="BK23" s="78">
        <f>'ReOp2-Personnel-Salary &amp; Benefi'!BN$23</f>
        <v>0</v>
      </c>
      <c r="BL23" s="73">
        <f>BK$23*$H23</f>
        <v>0</v>
      </c>
      <c r="BM23" s="78">
        <f>'ReOp2-Personnel-Salary &amp; Benefi'!BP$23</f>
        <v>0</v>
      </c>
      <c r="BN23" s="73">
        <f>BM$23*$H23</f>
        <v>0</v>
      </c>
      <c r="BO23" s="78">
        <f>'ReOp2-Personnel-Salary &amp; Benefi'!BR$23</f>
        <v>0</v>
      </c>
      <c r="BP23" s="73">
        <f>BO$23*$H23</f>
        <v>0</v>
      </c>
      <c r="BQ23" s="79">
        <f t="shared" si="1"/>
        <v>0</v>
      </c>
      <c r="BR23" s="73">
        <f t="shared" si="2"/>
        <v>0</v>
      </c>
      <c r="BS23" s="39"/>
    </row>
    <row r="24" spans="1:71" ht="10.5" customHeight="1" x14ac:dyDescent="0.2">
      <c r="A24" s="82">
        <f>'ReOp2-Personnel-Salary &amp; Benefi'!A24</f>
        <v>0</v>
      </c>
      <c r="B24" s="137">
        <f>'ReOp2-Personnel-Salary &amp; Benefi'!B24</f>
        <v>0</v>
      </c>
      <c r="C24" s="82">
        <f>'ReOp2-Personnel-Salary &amp; Benefi'!C24</f>
        <v>0</v>
      </c>
      <c r="D24" s="82">
        <f>'ReOp2-Personnel-Salary &amp; Benefi'!D24</f>
        <v>0</v>
      </c>
      <c r="E24" s="80">
        <f>'ReOp2-Personnel-Salary &amp; Benefi'!E24</f>
        <v>0</v>
      </c>
      <c r="F24" s="73">
        <f>IF(C24="1- EHRA with P&amp;A Benefits",(('ReOp2-Personnel-Salary &amp; Benefi'!F24*0.3166)+9340.76),IF(C24="2- EHRA/SHRA Permanent",(('ReOp2-Personnel-Salary &amp; Benefi'!F24*0.26753)+7397),IF(C24="3- Post Doctoral Appointee",(('ReOp2-Personnel-Salary &amp; Benefi'!F24*0.0949)+4829.16),IF(C24="4- Graduate Student",(('ReOp2-Personnel-Salary &amp; Benefi'!F24*0.0949)+4223.04),IF(C24="5- Temporary Employee",(('ReOp2-Personnel-Salary &amp; Benefi'!F24*0.0949)),0)))))</f>
        <v>0</v>
      </c>
      <c r="G24" s="83">
        <f>'ReOp2-Personnel-Salary &amp; Benefi'!H24</f>
        <v>0</v>
      </c>
      <c r="H24" s="73">
        <f t="shared" si="0"/>
        <v>0</v>
      </c>
      <c r="I24" s="78">
        <f>'ReOp2-Personnel-Salary &amp; Benefi'!L$24</f>
        <v>0</v>
      </c>
      <c r="J24" s="73">
        <f>I$24*$H24</f>
        <v>0</v>
      </c>
      <c r="K24" s="78">
        <f>'ReOp2-Personnel-Salary &amp; Benefi'!N$24</f>
        <v>0</v>
      </c>
      <c r="L24" s="73">
        <f>K$24*$H24</f>
        <v>0</v>
      </c>
      <c r="M24" s="78">
        <f>'ReOp2-Personnel-Salary &amp; Benefi'!P$24</f>
        <v>0</v>
      </c>
      <c r="N24" s="73">
        <f>M$24*$H24</f>
        <v>0</v>
      </c>
      <c r="O24" s="78">
        <f>'ReOp2-Personnel-Salary &amp; Benefi'!R$24</f>
        <v>0</v>
      </c>
      <c r="P24" s="73">
        <f>O$24*$H24</f>
        <v>0</v>
      </c>
      <c r="Q24" s="78">
        <f>'ReOp2-Personnel-Salary &amp; Benefi'!T$24</f>
        <v>0</v>
      </c>
      <c r="R24" s="73">
        <f>Q$24*$H24</f>
        <v>0</v>
      </c>
      <c r="S24" s="78">
        <f>'ReOp2-Personnel-Salary &amp; Benefi'!V$24</f>
        <v>0</v>
      </c>
      <c r="T24" s="73">
        <f>S$24*$H24</f>
        <v>0</v>
      </c>
      <c r="U24" s="78">
        <f>'ReOp2-Personnel-Salary &amp; Benefi'!X$24</f>
        <v>0</v>
      </c>
      <c r="V24" s="73">
        <f>U$24*$H24</f>
        <v>0</v>
      </c>
      <c r="W24" s="78">
        <f>'ReOp2-Personnel-Salary &amp; Benefi'!Z$24</f>
        <v>0</v>
      </c>
      <c r="X24" s="73">
        <f>W$24*$H24</f>
        <v>0</v>
      </c>
      <c r="Y24" s="78">
        <f>'ReOp2-Personnel-Salary &amp; Benefi'!AB$24</f>
        <v>0</v>
      </c>
      <c r="Z24" s="73">
        <f>Y$24*$H24</f>
        <v>0</v>
      </c>
      <c r="AA24" s="78">
        <f>'ReOp2-Personnel-Salary &amp; Benefi'!AD$24</f>
        <v>0</v>
      </c>
      <c r="AB24" s="73">
        <f>AA$24*$H24</f>
        <v>0</v>
      </c>
      <c r="AC24" s="78">
        <f>'ReOp2-Personnel-Salary &amp; Benefi'!AF$24</f>
        <v>0</v>
      </c>
      <c r="AD24" s="73">
        <f>AC$24*$H24</f>
        <v>0</v>
      </c>
      <c r="AE24" s="78">
        <f>'ReOp2-Personnel-Salary &amp; Benefi'!AH$24</f>
        <v>0</v>
      </c>
      <c r="AF24" s="73">
        <f>AE$24*$H24</f>
        <v>0</v>
      </c>
      <c r="AG24" s="78">
        <f>'ReOp2-Personnel-Salary &amp; Benefi'!AJ$24</f>
        <v>0</v>
      </c>
      <c r="AH24" s="73">
        <f>AG$24*$H24</f>
        <v>0</v>
      </c>
      <c r="AI24" s="78">
        <f>'ReOp2-Personnel-Salary &amp; Benefi'!AL$24</f>
        <v>0</v>
      </c>
      <c r="AJ24" s="73">
        <f>AI$24*$H24</f>
        <v>0</v>
      </c>
      <c r="AK24" s="78">
        <f>'ReOp2-Personnel-Salary &amp; Benefi'!AN$24</f>
        <v>0</v>
      </c>
      <c r="AL24" s="73">
        <f>AK$24*$H24</f>
        <v>0</v>
      </c>
      <c r="AM24" s="78">
        <f>'ReOp2-Personnel-Salary &amp; Benefi'!AP$24</f>
        <v>0</v>
      </c>
      <c r="AN24" s="73">
        <f>AM$24*$H24</f>
        <v>0</v>
      </c>
      <c r="AO24" s="78">
        <f>'ReOp2-Personnel-Salary &amp; Benefi'!AR$24</f>
        <v>0</v>
      </c>
      <c r="AP24" s="73">
        <f>AO$24*$H24</f>
        <v>0</v>
      </c>
      <c r="AQ24" s="78">
        <f>'ReOp2-Personnel-Salary &amp; Benefi'!AT$24</f>
        <v>0</v>
      </c>
      <c r="AR24" s="73">
        <f>AQ$24*$H24</f>
        <v>0</v>
      </c>
      <c r="AS24" s="78">
        <f>'ReOp2-Personnel-Salary &amp; Benefi'!AV$24</f>
        <v>0</v>
      </c>
      <c r="AT24" s="73">
        <f>AS$24*$H24</f>
        <v>0</v>
      </c>
      <c r="AU24" s="78">
        <f>'ReOp2-Personnel-Salary &amp; Benefi'!AX$24</f>
        <v>0</v>
      </c>
      <c r="AV24" s="73">
        <f>AU$24*$H24</f>
        <v>0</v>
      </c>
      <c r="AW24" s="78">
        <f>'ReOp2-Personnel-Salary &amp; Benefi'!AZ$24</f>
        <v>0</v>
      </c>
      <c r="AX24" s="73">
        <f>AW$24*$H24</f>
        <v>0</v>
      </c>
      <c r="AY24" s="78">
        <f>'ReOp2-Personnel-Salary &amp; Benefi'!BB$24</f>
        <v>0</v>
      </c>
      <c r="AZ24" s="73">
        <f>AY$24*$H24</f>
        <v>0</v>
      </c>
      <c r="BA24" s="78">
        <f>'ReOp2-Personnel-Salary &amp; Benefi'!BD$24</f>
        <v>0</v>
      </c>
      <c r="BB24" s="73">
        <f>BA$24*$H24</f>
        <v>0</v>
      </c>
      <c r="BC24" s="78">
        <f>'ReOp2-Personnel-Salary &amp; Benefi'!BF$24</f>
        <v>0</v>
      </c>
      <c r="BD24" s="73">
        <f>BC$24*$H24</f>
        <v>0</v>
      </c>
      <c r="BE24" s="78">
        <f>'ReOp2-Personnel-Salary &amp; Benefi'!BH$24</f>
        <v>0</v>
      </c>
      <c r="BF24" s="73">
        <f>BE$24*$H24</f>
        <v>0</v>
      </c>
      <c r="BG24" s="78">
        <f>'ReOp2-Personnel-Salary &amp; Benefi'!BJ$24</f>
        <v>0</v>
      </c>
      <c r="BH24" s="73">
        <f>BG$24*$H24</f>
        <v>0</v>
      </c>
      <c r="BI24" s="78">
        <f>'ReOp2-Personnel-Salary &amp; Benefi'!BL$24</f>
        <v>0</v>
      </c>
      <c r="BJ24" s="73">
        <f>BI$24*$H24</f>
        <v>0</v>
      </c>
      <c r="BK24" s="78">
        <f>'ReOp2-Personnel-Salary &amp; Benefi'!BN$24</f>
        <v>0</v>
      </c>
      <c r="BL24" s="73">
        <f>BK$24*$H24</f>
        <v>0</v>
      </c>
      <c r="BM24" s="78">
        <f>'ReOp2-Personnel-Salary &amp; Benefi'!BP$24</f>
        <v>0</v>
      </c>
      <c r="BN24" s="73">
        <f>BM$24*$H24</f>
        <v>0</v>
      </c>
      <c r="BO24" s="78">
        <f>'ReOp2-Personnel-Salary &amp; Benefi'!BR$24</f>
        <v>0</v>
      </c>
      <c r="BP24" s="73">
        <f>BO$24*$H24</f>
        <v>0</v>
      </c>
      <c r="BQ24" s="79">
        <f t="shared" si="1"/>
        <v>0</v>
      </c>
      <c r="BR24" s="73">
        <f t="shared" si="2"/>
        <v>0</v>
      </c>
      <c r="BS24" s="39"/>
    </row>
    <row r="25" spans="1:71" ht="10.5" customHeight="1" x14ac:dyDescent="0.2">
      <c r="A25" s="82">
        <f>'ReOp2-Personnel-Salary &amp; Benefi'!A25</f>
        <v>0</v>
      </c>
      <c r="B25" s="137">
        <f>'ReOp2-Personnel-Salary &amp; Benefi'!B25</f>
        <v>0</v>
      </c>
      <c r="C25" s="82">
        <f>'ReOp2-Personnel-Salary &amp; Benefi'!C25</f>
        <v>0</v>
      </c>
      <c r="D25" s="82">
        <f>'ReOp2-Personnel-Salary &amp; Benefi'!D25</f>
        <v>0</v>
      </c>
      <c r="E25" s="80">
        <f>'ReOp2-Personnel-Salary &amp; Benefi'!E25</f>
        <v>0</v>
      </c>
      <c r="F25" s="73">
        <f>IF(C25="1- EHRA with P&amp;A Benefits",(('ReOp2-Personnel-Salary &amp; Benefi'!F25*0.3166)+9340.76),IF(C25="2- EHRA/SHRA Permanent",(('ReOp2-Personnel-Salary &amp; Benefi'!F25*0.26753)+7397),IF(C25="3- Post Doctoral Appointee",(('ReOp2-Personnel-Salary &amp; Benefi'!F25*0.0949)+4829.16),IF(C25="4- Graduate Student",(('ReOp2-Personnel-Salary &amp; Benefi'!F25*0.0949)+4223.04),IF(C25="5- Temporary Employee",(('ReOp2-Personnel-Salary &amp; Benefi'!F25*0.0949)),0)))))</f>
        <v>0</v>
      </c>
      <c r="G25" s="83">
        <f>'ReOp2-Personnel-Salary &amp; Benefi'!H25</f>
        <v>0</v>
      </c>
      <c r="H25" s="73">
        <f t="shared" si="0"/>
        <v>0</v>
      </c>
      <c r="I25" s="78">
        <f>'ReOp2-Personnel-Salary &amp; Benefi'!L$25</f>
        <v>0</v>
      </c>
      <c r="J25" s="73">
        <f>I$25*$H25</f>
        <v>0</v>
      </c>
      <c r="K25" s="78">
        <f>'ReOp2-Personnel-Salary &amp; Benefi'!N$25</f>
        <v>0</v>
      </c>
      <c r="L25" s="73">
        <f>K$25*$H25</f>
        <v>0</v>
      </c>
      <c r="M25" s="78">
        <f>'ReOp2-Personnel-Salary &amp; Benefi'!P$25</f>
        <v>0</v>
      </c>
      <c r="N25" s="73">
        <f>M$25*$H25</f>
        <v>0</v>
      </c>
      <c r="O25" s="78">
        <f>'ReOp2-Personnel-Salary &amp; Benefi'!R$25</f>
        <v>0</v>
      </c>
      <c r="P25" s="73">
        <f>O$25*$H25</f>
        <v>0</v>
      </c>
      <c r="Q25" s="78">
        <f>'ReOp2-Personnel-Salary &amp; Benefi'!T$25</f>
        <v>0</v>
      </c>
      <c r="R25" s="73">
        <f>Q$25*$H25</f>
        <v>0</v>
      </c>
      <c r="S25" s="78">
        <f>'ReOp2-Personnel-Salary &amp; Benefi'!V$25</f>
        <v>0</v>
      </c>
      <c r="T25" s="73">
        <f>S$25*$H25</f>
        <v>0</v>
      </c>
      <c r="U25" s="78">
        <f>'ReOp2-Personnel-Salary &amp; Benefi'!X$25</f>
        <v>0</v>
      </c>
      <c r="V25" s="73">
        <f>U$25*$H25</f>
        <v>0</v>
      </c>
      <c r="W25" s="78">
        <f>'ReOp2-Personnel-Salary &amp; Benefi'!Z$25</f>
        <v>0</v>
      </c>
      <c r="X25" s="73">
        <f>W$25*$H25</f>
        <v>0</v>
      </c>
      <c r="Y25" s="78">
        <f>'ReOp2-Personnel-Salary &amp; Benefi'!AB$25</f>
        <v>0</v>
      </c>
      <c r="Z25" s="73">
        <f>Y$25*$H25</f>
        <v>0</v>
      </c>
      <c r="AA25" s="78">
        <f>'ReOp2-Personnel-Salary &amp; Benefi'!AD$25</f>
        <v>0</v>
      </c>
      <c r="AB25" s="73">
        <f>AA$25*$H25</f>
        <v>0</v>
      </c>
      <c r="AC25" s="78">
        <f>'ReOp2-Personnel-Salary &amp; Benefi'!AF$25</f>
        <v>0</v>
      </c>
      <c r="AD25" s="73">
        <f>AC$25*$H25</f>
        <v>0</v>
      </c>
      <c r="AE25" s="78">
        <f>'ReOp2-Personnel-Salary &amp; Benefi'!AH$25</f>
        <v>0</v>
      </c>
      <c r="AF25" s="73">
        <f>AE$25*$H25</f>
        <v>0</v>
      </c>
      <c r="AG25" s="78">
        <f>'ReOp2-Personnel-Salary &amp; Benefi'!AJ$25</f>
        <v>0</v>
      </c>
      <c r="AH25" s="73">
        <f>AG$25*$H25</f>
        <v>0</v>
      </c>
      <c r="AI25" s="78">
        <f>'ReOp2-Personnel-Salary &amp; Benefi'!AL$25</f>
        <v>0</v>
      </c>
      <c r="AJ25" s="73">
        <f>AI$25*$H25</f>
        <v>0</v>
      </c>
      <c r="AK25" s="78">
        <f>'ReOp2-Personnel-Salary &amp; Benefi'!AN$25</f>
        <v>0</v>
      </c>
      <c r="AL25" s="73">
        <f>AK$25*$H25</f>
        <v>0</v>
      </c>
      <c r="AM25" s="78">
        <f>'ReOp2-Personnel-Salary &amp; Benefi'!AP$25</f>
        <v>0</v>
      </c>
      <c r="AN25" s="73">
        <f>AM$25*$H25</f>
        <v>0</v>
      </c>
      <c r="AO25" s="78">
        <f>'ReOp2-Personnel-Salary &amp; Benefi'!AR$25</f>
        <v>0</v>
      </c>
      <c r="AP25" s="73">
        <f>AO$25*$H25</f>
        <v>0</v>
      </c>
      <c r="AQ25" s="78">
        <f>'ReOp2-Personnel-Salary &amp; Benefi'!AT$25</f>
        <v>0</v>
      </c>
      <c r="AR25" s="73">
        <f>AQ$25*$H25</f>
        <v>0</v>
      </c>
      <c r="AS25" s="78">
        <f>'ReOp2-Personnel-Salary &amp; Benefi'!AV$25</f>
        <v>0</v>
      </c>
      <c r="AT25" s="73">
        <f>AS$25*$H25</f>
        <v>0</v>
      </c>
      <c r="AU25" s="78">
        <f>'ReOp2-Personnel-Salary &amp; Benefi'!AX$25</f>
        <v>0</v>
      </c>
      <c r="AV25" s="73">
        <f>AU$25*$H25</f>
        <v>0</v>
      </c>
      <c r="AW25" s="78">
        <f>'ReOp2-Personnel-Salary &amp; Benefi'!AZ$25</f>
        <v>0</v>
      </c>
      <c r="AX25" s="73">
        <f>AW$25*$H25</f>
        <v>0</v>
      </c>
      <c r="AY25" s="78">
        <f>'ReOp2-Personnel-Salary &amp; Benefi'!BB$25</f>
        <v>0</v>
      </c>
      <c r="AZ25" s="73">
        <f>AY$25*$H25</f>
        <v>0</v>
      </c>
      <c r="BA25" s="78">
        <f>'ReOp2-Personnel-Salary &amp; Benefi'!BD$25</f>
        <v>0</v>
      </c>
      <c r="BB25" s="73">
        <f>BA$25*$H25</f>
        <v>0</v>
      </c>
      <c r="BC25" s="78">
        <f>'ReOp2-Personnel-Salary &amp; Benefi'!BF$25</f>
        <v>0</v>
      </c>
      <c r="BD25" s="73">
        <f>BC$25*$H25</f>
        <v>0</v>
      </c>
      <c r="BE25" s="78">
        <f>'ReOp2-Personnel-Salary &amp; Benefi'!BH$25</f>
        <v>0</v>
      </c>
      <c r="BF25" s="73">
        <f>BE$25*$H25</f>
        <v>0</v>
      </c>
      <c r="BG25" s="78">
        <f>'ReOp2-Personnel-Salary &amp; Benefi'!BJ$25</f>
        <v>0</v>
      </c>
      <c r="BH25" s="73">
        <f>BG$25*$H25</f>
        <v>0</v>
      </c>
      <c r="BI25" s="78">
        <f>'ReOp2-Personnel-Salary &amp; Benefi'!BL$25</f>
        <v>0</v>
      </c>
      <c r="BJ25" s="73">
        <f>BI$25*$H25</f>
        <v>0</v>
      </c>
      <c r="BK25" s="78">
        <f>'ReOp2-Personnel-Salary &amp; Benefi'!BN$25</f>
        <v>0</v>
      </c>
      <c r="BL25" s="73">
        <f>BK$25*$H25</f>
        <v>0</v>
      </c>
      <c r="BM25" s="78">
        <f>'ReOp2-Personnel-Salary &amp; Benefi'!BP$25</f>
        <v>0</v>
      </c>
      <c r="BN25" s="73">
        <f>BM$25*$H25</f>
        <v>0</v>
      </c>
      <c r="BO25" s="78">
        <f>'ReOp2-Personnel-Salary &amp; Benefi'!BR$25</f>
        <v>0</v>
      </c>
      <c r="BP25" s="73">
        <f>BO$25*$H25</f>
        <v>0</v>
      </c>
      <c r="BQ25" s="79">
        <f t="shared" si="1"/>
        <v>0</v>
      </c>
      <c r="BR25" s="73">
        <f t="shared" si="2"/>
        <v>0</v>
      </c>
      <c r="BS25" s="39"/>
    </row>
    <row r="26" spans="1:71" ht="10.5" customHeight="1" x14ac:dyDescent="0.2">
      <c r="A26" s="82">
        <f>'ReOp2-Personnel-Salary &amp; Benefi'!A26</f>
        <v>0</v>
      </c>
      <c r="B26" s="137">
        <f>'ReOp2-Personnel-Salary &amp; Benefi'!B26</f>
        <v>0</v>
      </c>
      <c r="C26" s="82">
        <f>'ReOp2-Personnel-Salary &amp; Benefi'!C26</f>
        <v>0</v>
      </c>
      <c r="D26" s="82">
        <f>'ReOp2-Personnel-Salary &amp; Benefi'!D26</f>
        <v>0</v>
      </c>
      <c r="E26" s="80">
        <f>'ReOp2-Personnel-Salary &amp; Benefi'!E26</f>
        <v>0</v>
      </c>
      <c r="F26" s="73">
        <f>IF(C26="1- EHRA with P&amp;A Benefits",(('ReOp2-Personnel-Salary &amp; Benefi'!F26*0.3166)+9340.76),IF(C26="2- EHRA/SHRA Permanent",(('ReOp2-Personnel-Salary &amp; Benefi'!F26*0.26753)+7397),IF(C26="3- Post Doctoral Appointee",(('ReOp2-Personnel-Salary &amp; Benefi'!F26*0.0949)+4829.16),IF(C26="4- Graduate Student",(('ReOp2-Personnel-Salary &amp; Benefi'!F26*0.0949)+4223.04),IF(C26="5- Temporary Employee",(('ReOp2-Personnel-Salary &amp; Benefi'!F26*0.0949)),0)))))</f>
        <v>0</v>
      </c>
      <c r="G26" s="83">
        <f>'ReOp2-Personnel-Salary &amp; Benefi'!H26</f>
        <v>0</v>
      </c>
      <c r="H26" s="73">
        <f t="shared" si="0"/>
        <v>0</v>
      </c>
      <c r="I26" s="78">
        <f>'ReOp2-Personnel-Salary &amp; Benefi'!L$26</f>
        <v>0</v>
      </c>
      <c r="J26" s="73">
        <f>I$26*$H26</f>
        <v>0</v>
      </c>
      <c r="K26" s="78">
        <f>'ReOp2-Personnel-Salary &amp; Benefi'!N$26</f>
        <v>0</v>
      </c>
      <c r="L26" s="73">
        <f>K$26*$H26</f>
        <v>0</v>
      </c>
      <c r="M26" s="78">
        <f>'ReOp2-Personnel-Salary &amp; Benefi'!P$26</f>
        <v>0</v>
      </c>
      <c r="N26" s="73">
        <f>M$26*$H26</f>
        <v>0</v>
      </c>
      <c r="O26" s="78">
        <f>'ReOp2-Personnel-Salary &amp; Benefi'!R$26</f>
        <v>0</v>
      </c>
      <c r="P26" s="73">
        <f>O$26*$H26</f>
        <v>0</v>
      </c>
      <c r="Q26" s="78">
        <f>'ReOp2-Personnel-Salary &amp; Benefi'!T$26</f>
        <v>0</v>
      </c>
      <c r="R26" s="73">
        <f>Q$26*$H26</f>
        <v>0</v>
      </c>
      <c r="S26" s="78">
        <f>'ReOp2-Personnel-Salary &amp; Benefi'!V$26</f>
        <v>0</v>
      </c>
      <c r="T26" s="73">
        <f>S$26*$H26</f>
        <v>0</v>
      </c>
      <c r="U26" s="78">
        <f>'ReOp2-Personnel-Salary &amp; Benefi'!X$26</f>
        <v>0</v>
      </c>
      <c r="V26" s="73">
        <f>U$26*$H26</f>
        <v>0</v>
      </c>
      <c r="W26" s="78">
        <f>'ReOp2-Personnel-Salary &amp; Benefi'!Z$26</f>
        <v>0</v>
      </c>
      <c r="X26" s="73">
        <f>W$26*$H26</f>
        <v>0</v>
      </c>
      <c r="Y26" s="78">
        <f>'ReOp2-Personnel-Salary &amp; Benefi'!AB$26</f>
        <v>0</v>
      </c>
      <c r="Z26" s="73">
        <f>Y$26*$H26</f>
        <v>0</v>
      </c>
      <c r="AA26" s="78">
        <f>'ReOp2-Personnel-Salary &amp; Benefi'!AD$26</f>
        <v>0</v>
      </c>
      <c r="AB26" s="73">
        <f>AA$26*$H26</f>
        <v>0</v>
      </c>
      <c r="AC26" s="78">
        <f>'ReOp2-Personnel-Salary &amp; Benefi'!AF$26</f>
        <v>0</v>
      </c>
      <c r="AD26" s="73">
        <f>AC$26*$H26</f>
        <v>0</v>
      </c>
      <c r="AE26" s="78">
        <f>'ReOp2-Personnel-Salary &amp; Benefi'!AH$26</f>
        <v>0</v>
      </c>
      <c r="AF26" s="73">
        <f>AE$26*$H26</f>
        <v>0</v>
      </c>
      <c r="AG26" s="78">
        <f>'ReOp2-Personnel-Salary &amp; Benefi'!AJ$26</f>
        <v>0</v>
      </c>
      <c r="AH26" s="73">
        <f>AG$26*$H26</f>
        <v>0</v>
      </c>
      <c r="AI26" s="78">
        <f>'ReOp2-Personnel-Salary &amp; Benefi'!AL$26</f>
        <v>0</v>
      </c>
      <c r="AJ26" s="73">
        <f>AI$26*$H26</f>
        <v>0</v>
      </c>
      <c r="AK26" s="78">
        <f>'ReOp2-Personnel-Salary &amp; Benefi'!AN$26</f>
        <v>0</v>
      </c>
      <c r="AL26" s="73">
        <f>AK$26*$H26</f>
        <v>0</v>
      </c>
      <c r="AM26" s="78">
        <f>'ReOp2-Personnel-Salary &amp; Benefi'!AP$26</f>
        <v>0</v>
      </c>
      <c r="AN26" s="73">
        <f>AM$26*$H26</f>
        <v>0</v>
      </c>
      <c r="AO26" s="78">
        <f>'ReOp2-Personnel-Salary &amp; Benefi'!AR$26</f>
        <v>0</v>
      </c>
      <c r="AP26" s="73">
        <f>AO$26*$H26</f>
        <v>0</v>
      </c>
      <c r="AQ26" s="78">
        <f>'ReOp2-Personnel-Salary &amp; Benefi'!AT$26</f>
        <v>0</v>
      </c>
      <c r="AR26" s="73">
        <f>AQ$26*$H26</f>
        <v>0</v>
      </c>
      <c r="AS26" s="78">
        <f>'ReOp2-Personnel-Salary &amp; Benefi'!AV$26</f>
        <v>0</v>
      </c>
      <c r="AT26" s="73">
        <f>AS$26*$H26</f>
        <v>0</v>
      </c>
      <c r="AU26" s="78">
        <f>'ReOp2-Personnel-Salary &amp; Benefi'!AX$26</f>
        <v>0</v>
      </c>
      <c r="AV26" s="73">
        <f>AU$26*$H26</f>
        <v>0</v>
      </c>
      <c r="AW26" s="78">
        <f>'ReOp2-Personnel-Salary &amp; Benefi'!AZ$26</f>
        <v>0</v>
      </c>
      <c r="AX26" s="73">
        <f>AW$26*$H26</f>
        <v>0</v>
      </c>
      <c r="AY26" s="78">
        <f>'ReOp2-Personnel-Salary &amp; Benefi'!BB$26</f>
        <v>0</v>
      </c>
      <c r="AZ26" s="73">
        <f>AY$26*$H26</f>
        <v>0</v>
      </c>
      <c r="BA26" s="78">
        <f>'ReOp2-Personnel-Salary &amp; Benefi'!BD$26</f>
        <v>0</v>
      </c>
      <c r="BB26" s="73">
        <f>BA$26*$H26</f>
        <v>0</v>
      </c>
      <c r="BC26" s="78">
        <f>'ReOp2-Personnel-Salary &amp; Benefi'!BF$26</f>
        <v>0</v>
      </c>
      <c r="BD26" s="73">
        <f>BC$26*$H26</f>
        <v>0</v>
      </c>
      <c r="BE26" s="78">
        <f>'ReOp2-Personnel-Salary &amp; Benefi'!BH$26</f>
        <v>0</v>
      </c>
      <c r="BF26" s="73">
        <f>BE$26*$H26</f>
        <v>0</v>
      </c>
      <c r="BG26" s="78">
        <f>'ReOp2-Personnel-Salary &amp; Benefi'!BJ$26</f>
        <v>0</v>
      </c>
      <c r="BH26" s="73">
        <f>BG$26*$H26</f>
        <v>0</v>
      </c>
      <c r="BI26" s="78">
        <f>'ReOp2-Personnel-Salary &amp; Benefi'!BL$26</f>
        <v>0</v>
      </c>
      <c r="BJ26" s="73">
        <f>BI$26*$H26</f>
        <v>0</v>
      </c>
      <c r="BK26" s="78">
        <f>'ReOp2-Personnel-Salary &amp; Benefi'!BN$26</f>
        <v>0</v>
      </c>
      <c r="BL26" s="73">
        <f>BK$26*$H26</f>
        <v>0</v>
      </c>
      <c r="BM26" s="78">
        <f>'ReOp2-Personnel-Salary &amp; Benefi'!BP$26</f>
        <v>0</v>
      </c>
      <c r="BN26" s="73">
        <f>BM$26*$H26</f>
        <v>0</v>
      </c>
      <c r="BO26" s="78">
        <f>'ReOp2-Personnel-Salary &amp; Benefi'!BR$26</f>
        <v>0</v>
      </c>
      <c r="BP26" s="73">
        <f>BO$26*$H26</f>
        <v>0</v>
      </c>
      <c r="BQ26" s="79">
        <f t="shared" si="1"/>
        <v>0</v>
      </c>
      <c r="BR26" s="73">
        <f t="shared" si="2"/>
        <v>0</v>
      </c>
      <c r="BS26" s="39"/>
    </row>
    <row r="27" spans="1:71" ht="10.5" customHeight="1" x14ac:dyDescent="0.2">
      <c r="A27" s="82">
        <f>'ReOp2-Personnel-Salary &amp; Benefi'!A27</f>
        <v>0</v>
      </c>
      <c r="B27" s="137">
        <f>'ReOp2-Personnel-Salary &amp; Benefi'!B27</f>
        <v>0</v>
      </c>
      <c r="C27" s="82">
        <f>'ReOp2-Personnel-Salary &amp; Benefi'!C27</f>
        <v>0</v>
      </c>
      <c r="D27" s="82">
        <f>'ReOp2-Personnel-Salary &amp; Benefi'!D27</f>
        <v>0</v>
      </c>
      <c r="E27" s="80">
        <f>'ReOp2-Personnel-Salary &amp; Benefi'!E27</f>
        <v>0</v>
      </c>
      <c r="F27" s="73">
        <f>IF(C27="1- EHRA with P&amp;A Benefits",(('ReOp2-Personnel-Salary &amp; Benefi'!F27*0.3166)+9340.76),IF(C27="2- EHRA/SHRA Permanent",(('ReOp2-Personnel-Salary &amp; Benefi'!F27*0.26753)+7397),IF(C27="3- Post Doctoral Appointee",(('ReOp2-Personnel-Salary &amp; Benefi'!F27*0.0949)+4829.16),IF(C27="4- Graduate Student",(('ReOp2-Personnel-Salary &amp; Benefi'!F27*0.0949)+4223.04),IF(C27="5- Temporary Employee",(('ReOp2-Personnel-Salary &amp; Benefi'!F27*0.0949)),0)))))</f>
        <v>0</v>
      </c>
      <c r="G27" s="83">
        <f>'ReOp2-Personnel-Salary &amp; Benefi'!H27</f>
        <v>0</v>
      </c>
      <c r="H27" s="73">
        <f t="shared" si="0"/>
        <v>0</v>
      </c>
      <c r="I27" s="78">
        <f>'ReOp2-Personnel-Salary &amp; Benefi'!L$27</f>
        <v>0</v>
      </c>
      <c r="J27" s="73">
        <f>I$27*$H27</f>
        <v>0</v>
      </c>
      <c r="K27" s="78">
        <f>'ReOp2-Personnel-Salary &amp; Benefi'!N$27</f>
        <v>0</v>
      </c>
      <c r="L27" s="73">
        <f>K$27*$H27</f>
        <v>0</v>
      </c>
      <c r="M27" s="78">
        <f>'ReOp2-Personnel-Salary &amp; Benefi'!P$27</f>
        <v>0</v>
      </c>
      <c r="N27" s="73">
        <f>M$27*$H27</f>
        <v>0</v>
      </c>
      <c r="O27" s="78">
        <f>'ReOp2-Personnel-Salary &amp; Benefi'!R$27</f>
        <v>0</v>
      </c>
      <c r="P27" s="73">
        <f>O$27*$H27</f>
        <v>0</v>
      </c>
      <c r="Q27" s="78">
        <f>'ReOp2-Personnel-Salary &amp; Benefi'!T$27</f>
        <v>0</v>
      </c>
      <c r="R27" s="73">
        <f>Q$27*$H27</f>
        <v>0</v>
      </c>
      <c r="S27" s="78">
        <f>'ReOp2-Personnel-Salary &amp; Benefi'!V$27</f>
        <v>0</v>
      </c>
      <c r="T27" s="73">
        <f>S$27*$H27</f>
        <v>0</v>
      </c>
      <c r="U27" s="78">
        <f>'ReOp2-Personnel-Salary &amp; Benefi'!X$27</f>
        <v>0</v>
      </c>
      <c r="V27" s="73">
        <f>U$27*$H27</f>
        <v>0</v>
      </c>
      <c r="W27" s="78">
        <f>'ReOp2-Personnel-Salary &amp; Benefi'!Z$27</f>
        <v>0</v>
      </c>
      <c r="X27" s="73">
        <f>W$27*$H27</f>
        <v>0</v>
      </c>
      <c r="Y27" s="78">
        <f>'ReOp2-Personnel-Salary &amp; Benefi'!AB$27</f>
        <v>0</v>
      </c>
      <c r="Z27" s="73">
        <f>Y$27*$H27</f>
        <v>0</v>
      </c>
      <c r="AA27" s="78">
        <f>'ReOp2-Personnel-Salary &amp; Benefi'!AD$27</f>
        <v>0</v>
      </c>
      <c r="AB27" s="73">
        <f>AA$27*$H27</f>
        <v>0</v>
      </c>
      <c r="AC27" s="78">
        <f>'ReOp2-Personnel-Salary &amp; Benefi'!AF$27</f>
        <v>0</v>
      </c>
      <c r="AD27" s="73">
        <f>AC$27*$H27</f>
        <v>0</v>
      </c>
      <c r="AE27" s="78">
        <f>'ReOp2-Personnel-Salary &amp; Benefi'!AH$27</f>
        <v>0</v>
      </c>
      <c r="AF27" s="73">
        <f>AE$27*$H27</f>
        <v>0</v>
      </c>
      <c r="AG27" s="78">
        <f>'ReOp2-Personnel-Salary &amp; Benefi'!AJ$27</f>
        <v>0</v>
      </c>
      <c r="AH27" s="73">
        <f>AG$27*$H27</f>
        <v>0</v>
      </c>
      <c r="AI27" s="78">
        <f>'ReOp2-Personnel-Salary &amp; Benefi'!AL$27</f>
        <v>0</v>
      </c>
      <c r="AJ27" s="73">
        <f>AI$27*$H27</f>
        <v>0</v>
      </c>
      <c r="AK27" s="78">
        <f>'ReOp2-Personnel-Salary &amp; Benefi'!AN$27</f>
        <v>0</v>
      </c>
      <c r="AL27" s="73">
        <f>AK$27*$H27</f>
        <v>0</v>
      </c>
      <c r="AM27" s="78">
        <f>'ReOp2-Personnel-Salary &amp; Benefi'!AP$27</f>
        <v>0</v>
      </c>
      <c r="AN27" s="73">
        <f>AM$27*$H27</f>
        <v>0</v>
      </c>
      <c r="AO27" s="78">
        <f>'ReOp2-Personnel-Salary &amp; Benefi'!AR$27</f>
        <v>0</v>
      </c>
      <c r="AP27" s="73">
        <f>AO$27*$H27</f>
        <v>0</v>
      </c>
      <c r="AQ27" s="78">
        <f>'ReOp2-Personnel-Salary &amp; Benefi'!AT$27</f>
        <v>0</v>
      </c>
      <c r="AR27" s="73">
        <f>AQ$27*$H27</f>
        <v>0</v>
      </c>
      <c r="AS27" s="78">
        <f>'ReOp2-Personnel-Salary &amp; Benefi'!AV$27</f>
        <v>0</v>
      </c>
      <c r="AT27" s="73">
        <f>AS$27*$H27</f>
        <v>0</v>
      </c>
      <c r="AU27" s="78">
        <f>'ReOp2-Personnel-Salary &amp; Benefi'!AX$27</f>
        <v>0</v>
      </c>
      <c r="AV27" s="73">
        <f>AU$27*$H27</f>
        <v>0</v>
      </c>
      <c r="AW27" s="78">
        <f>'ReOp2-Personnel-Salary &amp; Benefi'!AZ$27</f>
        <v>0</v>
      </c>
      <c r="AX27" s="73">
        <f>AW$27*$H27</f>
        <v>0</v>
      </c>
      <c r="AY27" s="78">
        <f>'ReOp2-Personnel-Salary &amp; Benefi'!BB$27</f>
        <v>0</v>
      </c>
      <c r="AZ27" s="73">
        <f>AY$27*$H27</f>
        <v>0</v>
      </c>
      <c r="BA27" s="78">
        <f>'ReOp2-Personnel-Salary &amp; Benefi'!BD$27</f>
        <v>0</v>
      </c>
      <c r="BB27" s="73">
        <f>BA$27*$H27</f>
        <v>0</v>
      </c>
      <c r="BC27" s="78">
        <f>'ReOp2-Personnel-Salary &amp; Benefi'!BF$27</f>
        <v>0</v>
      </c>
      <c r="BD27" s="73">
        <f>BC$27*$H27</f>
        <v>0</v>
      </c>
      <c r="BE27" s="78">
        <f>'ReOp2-Personnel-Salary &amp; Benefi'!BH$27</f>
        <v>0</v>
      </c>
      <c r="BF27" s="73">
        <f>BE$27*$H27</f>
        <v>0</v>
      </c>
      <c r="BG27" s="78">
        <f>'ReOp2-Personnel-Salary &amp; Benefi'!BJ$27</f>
        <v>0</v>
      </c>
      <c r="BH27" s="73">
        <f>BG$27*$H27</f>
        <v>0</v>
      </c>
      <c r="BI27" s="78">
        <f>'ReOp2-Personnel-Salary &amp; Benefi'!BL$27</f>
        <v>0</v>
      </c>
      <c r="BJ27" s="73">
        <f>BI$27*$H27</f>
        <v>0</v>
      </c>
      <c r="BK27" s="78">
        <f>'ReOp2-Personnel-Salary &amp; Benefi'!BN$27</f>
        <v>0</v>
      </c>
      <c r="BL27" s="73">
        <f>BK$27*$H27</f>
        <v>0</v>
      </c>
      <c r="BM27" s="78">
        <f>'ReOp2-Personnel-Salary &amp; Benefi'!BP$27</f>
        <v>0</v>
      </c>
      <c r="BN27" s="73">
        <f>BM$27*$H27</f>
        <v>0</v>
      </c>
      <c r="BO27" s="78">
        <f>'ReOp2-Personnel-Salary &amp; Benefi'!BR$27</f>
        <v>0</v>
      </c>
      <c r="BP27" s="73">
        <f>BO$27*$H27</f>
        <v>0</v>
      </c>
      <c r="BQ27" s="79">
        <f t="shared" si="1"/>
        <v>0</v>
      </c>
      <c r="BR27" s="73">
        <f t="shared" si="2"/>
        <v>0</v>
      </c>
      <c r="BS27" s="39"/>
    </row>
    <row r="28" spans="1:71" ht="10.5" customHeight="1" x14ac:dyDescent="0.2">
      <c r="A28" s="82">
        <f>'ReOp2-Personnel-Salary &amp; Benefi'!A28</f>
        <v>0</v>
      </c>
      <c r="B28" s="137">
        <f>'ReOp2-Personnel-Salary &amp; Benefi'!B28</f>
        <v>0</v>
      </c>
      <c r="C28" s="82">
        <f>'ReOp2-Personnel-Salary &amp; Benefi'!C28</f>
        <v>0</v>
      </c>
      <c r="D28" s="82">
        <f>'ReOp2-Personnel-Salary &amp; Benefi'!D28</f>
        <v>0</v>
      </c>
      <c r="E28" s="80">
        <f>'ReOp2-Personnel-Salary &amp; Benefi'!E28</f>
        <v>0</v>
      </c>
      <c r="F28" s="73">
        <f>IF(C28="1- EHRA with P&amp;A Benefits",(('ReOp2-Personnel-Salary &amp; Benefi'!F28*0.3166)+9340.76),IF(C28="2- EHRA/SHRA Permanent",(('ReOp2-Personnel-Salary &amp; Benefi'!F28*0.26753)+7397),IF(C28="3- Post Doctoral Appointee",(('ReOp2-Personnel-Salary &amp; Benefi'!F28*0.0949)+4829.16),IF(C28="4- Graduate Student",(('ReOp2-Personnel-Salary &amp; Benefi'!F28*0.0949)+4223.04),IF(C28="5- Temporary Employee",(('ReOp2-Personnel-Salary &amp; Benefi'!F28*0.0949)),0)))))</f>
        <v>0</v>
      </c>
      <c r="G28" s="83">
        <f>'ReOp2-Personnel-Salary &amp; Benefi'!H28</f>
        <v>0</v>
      </c>
      <c r="H28" s="73">
        <f t="shared" si="0"/>
        <v>0</v>
      </c>
      <c r="I28" s="78">
        <f>'ReOp2-Personnel-Salary &amp; Benefi'!L$28</f>
        <v>0</v>
      </c>
      <c r="J28" s="73">
        <f>I$28*$H28</f>
        <v>0</v>
      </c>
      <c r="K28" s="78">
        <f>'ReOp2-Personnel-Salary &amp; Benefi'!N$28</f>
        <v>0</v>
      </c>
      <c r="L28" s="73">
        <f>K$28*$H28</f>
        <v>0</v>
      </c>
      <c r="M28" s="78">
        <f>'ReOp2-Personnel-Salary &amp; Benefi'!P$28</f>
        <v>0</v>
      </c>
      <c r="N28" s="73">
        <f>M$28*$H28</f>
        <v>0</v>
      </c>
      <c r="O28" s="78">
        <f>'ReOp2-Personnel-Salary &amp; Benefi'!R$28</f>
        <v>0</v>
      </c>
      <c r="P28" s="73">
        <f>O$28*$H28</f>
        <v>0</v>
      </c>
      <c r="Q28" s="78">
        <f>'ReOp2-Personnel-Salary &amp; Benefi'!T$28</f>
        <v>0</v>
      </c>
      <c r="R28" s="73">
        <f>Q$28*$H28</f>
        <v>0</v>
      </c>
      <c r="S28" s="78">
        <f>'ReOp2-Personnel-Salary &amp; Benefi'!V$28</f>
        <v>0</v>
      </c>
      <c r="T28" s="73">
        <f>S$28*$H28</f>
        <v>0</v>
      </c>
      <c r="U28" s="78">
        <f>'ReOp2-Personnel-Salary &amp; Benefi'!X$28</f>
        <v>0</v>
      </c>
      <c r="V28" s="73">
        <f>U$28*$H28</f>
        <v>0</v>
      </c>
      <c r="W28" s="78">
        <f>'ReOp2-Personnel-Salary &amp; Benefi'!Z$28</f>
        <v>0</v>
      </c>
      <c r="X28" s="73">
        <f>W$28*$H28</f>
        <v>0</v>
      </c>
      <c r="Y28" s="78">
        <f>'ReOp2-Personnel-Salary &amp; Benefi'!AB$28</f>
        <v>0</v>
      </c>
      <c r="Z28" s="73">
        <f>Y$28*$H28</f>
        <v>0</v>
      </c>
      <c r="AA28" s="78">
        <f>'ReOp2-Personnel-Salary &amp; Benefi'!AD$28</f>
        <v>0</v>
      </c>
      <c r="AB28" s="73">
        <f>AA$28*$H28</f>
        <v>0</v>
      </c>
      <c r="AC28" s="78">
        <f>'ReOp2-Personnel-Salary &amp; Benefi'!AF$28</f>
        <v>0</v>
      </c>
      <c r="AD28" s="73">
        <f>AC$28*$H28</f>
        <v>0</v>
      </c>
      <c r="AE28" s="78">
        <f>'ReOp2-Personnel-Salary &amp; Benefi'!AH$28</f>
        <v>0</v>
      </c>
      <c r="AF28" s="73">
        <f>AE$28*$H28</f>
        <v>0</v>
      </c>
      <c r="AG28" s="78">
        <f>'ReOp2-Personnel-Salary &amp; Benefi'!AJ$28</f>
        <v>0</v>
      </c>
      <c r="AH28" s="73">
        <f>AG$28*$H28</f>
        <v>0</v>
      </c>
      <c r="AI28" s="78">
        <f>'ReOp2-Personnel-Salary &amp; Benefi'!AL$28</f>
        <v>0</v>
      </c>
      <c r="AJ28" s="73">
        <f>AI$28*$H28</f>
        <v>0</v>
      </c>
      <c r="AK28" s="78">
        <f>'ReOp2-Personnel-Salary &amp; Benefi'!AN$28</f>
        <v>0</v>
      </c>
      <c r="AL28" s="73">
        <f>AK$28*$H28</f>
        <v>0</v>
      </c>
      <c r="AM28" s="78">
        <f>'ReOp2-Personnel-Salary &amp; Benefi'!AP$28</f>
        <v>0</v>
      </c>
      <c r="AN28" s="73">
        <f>AM$28*$H28</f>
        <v>0</v>
      </c>
      <c r="AO28" s="78">
        <f>'ReOp2-Personnel-Salary &amp; Benefi'!AR$28</f>
        <v>0</v>
      </c>
      <c r="AP28" s="73">
        <f>AO$28*$H28</f>
        <v>0</v>
      </c>
      <c r="AQ28" s="78">
        <f>'ReOp2-Personnel-Salary &amp; Benefi'!AT$28</f>
        <v>0</v>
      </c>
      <c r="AR28" s="73">
        <f>AQ$28*$H28</f>
        <v>0</v>
      </c>
      <c r="AS28" s="78">
        <f>'ReOp2-Personnel-Salary &amp; Benefi'!AV$28</f>
        <v>0</v>
      </c>
      <c r="AT28" s="73">
        <f>AS$28*$H28</f>
        <v>0</v>
      </c>
      <c r="AU28" s="78">
        <f>'ReOp2-Personnel-Salary &amp; Benefi'!AX$28</f>
        <v>0</v>
      </c>
      <c r="AV28" s="73">
        <f>AU$28*$H28</f>
        <v>0</v>
      </c>
      <c r="AW28" s="78">
        <f>'ReOp2-Personnel-Salary &amp; Benefi'!AZ$28</f>
        <v>0</v>
      </c>
      <c r="AX28" s="73">
        <f>AW$28*$H28</f>
        <v>0</v>
      </c>
      <c r="AY28" s="78">
        <f>'ReOp2-Personnel-Salary &amp; Benefi'!BB$28</f>
        <v>0</v>
      </c>
      <c r="AZ28" s="73">
        <f>AY$28*$H28</f>
        <v>0</v>
      </c>
      <c r="BA28" s="78">
        <f>'ReOp2-Personnel-Salary &amp; Benefi'!BD$28</f>
        <v>0</v>
      </c>
      <c r="BB28" s="73">
        <f>BA$28*$H28</f>
        <v>0</v>
      </c>
      <c r="BC28" s="78">
        <f>'ReOp2-Personnel-Salary &amp; Benefi'!BF$28</f>
        <v>0</v>
      </c>
      <c r="BD28" s="73">
        <f>BC$28*$H28</f>
        <v>0</v>
      </c>
      <c r="BE28" s="78">
        <f>'ReOp2-Personnel-Salary &amp; Benefi'!BH$28</f>
        <v>0</v>
      </c>
      <c r="BF28" s="73">
        <f>BE$28*$H28</f>
        <v>0</v>
      </c>
      <c r="BG28" s="78">
        <f>'ReOp2-Personnel-Salary &amp; Benefi'!BJ$28</f>
        <v>0</v>
      </c>
      <c r="BH28" s="73">
        <f>BG$28*$H28</f>
        <v>0</v>
      </c>
      <c r="BI28" s="78">
        <f>'ReOp2-Personnel-Salary &amp; Benefi'!BL$28</f>
        <v>0</v>
      </c>
      <c r="BJ28" s="73">
        <f>BI$28*$H28</f>
        <v>0</v>
      </c>
      <c r="BK28" s="78">
        <f>'ReOp2-Personnel-Salary &amp; Benefi'!BN$28</f>
        <v>0</v>
      </c>
      <c r="BL28" s="73">
        <f>BK$28*$H28</f>
        <v>0</v>
      </c>
      <c r="BM28" s="78">
        <f>'ReOp2-Personnel-Salary &amp; Benefi'!BP$28</f>
        <v>0</v>
      </c>
      <c r="BN28" s="73">
        <f>BM$28*$H28</f>
        <v>0</v>
      </c>
      <c r="BO28" s="78">
        <f>'ReOp2-Personnel-Salary &amp; Benefi'!BR$28</f>
        <v>0</v>
      </c>
      <c r="BP28" s="73">
        <f>BO$28*$H28</f>
        <v>0</v>
      </c>
      <c r="BQ28" s="79">
        <f t="shared" si="1"/>
        <v>0</v>
      </c>
      <c r="BR28" s="73">
        <f t="shared" si="2"/>
        <v>0</v>
      </c>
      <c r="BS28" s="39"/>
    </row>
    <row r="29" spans="1:71" ht="10.5" customHeight="1" x14ac:dyDescent="0.2">
      <c r="A29" s="82">
        <f>'ReOp2-Personnel-Salary &amp; Benefi'!A29</f>
        <v>0</v>
      </c>
      <c r="B29" s="137">
        <f>'ReOp2-Personnel-Salary &amp; Benefi'!B29</f>
        <v>0</v>
      </c>
      <c r="C29" s="82">
        <f>'ReOp2-Personnel-Salary &amp; Benefi'!C29</f>
        <v>0</v>
      </c>
      <c r="D29" s="82">
        <f>'ReOp2-Personnel-Salary &amp; Benefi'!D29</f>
        <v>0</v>
      </c>
      <c r="E29" s="80">
        <f>'ReOp2-Personnel-Salary &amp; Benefi'!E29</f>
        <v>0</v>
      </c>
      <c r="F29" s="73">
        <f>IF(C29="1- EHRA with P&amp;A Benefits",(('ReOp2-Personnel-Salary &amp; Benefi'!F29*0.3166)+9340.76),IF(C29="2- EHRA/SHRA Permanent",(('ReOp2-Personnel-Salary &amp; Benefi'!F29*0.26753)+7397),IF(C29="3- Post Doctoral Appointee",(('ReOp2-Personnel-Salary &amp; Benefi'!F29*0.0949)+4829.16),IF(C29="4- Graduate Student",(('ReOp2-Personnel-Salary &amp; Benefi'!F29*0.0949)+4223.04),IF(C29="5- Temporary Employee",(('ReOp2-Personnel-Salary &amp; Benefi'!F29*0.0949)),0)))))</f>
        <v>0</v>
      </c>
      <c r="G29" s="83">
        <f>'ReOp2-Personnel-Salary &amp; Benefi'!H29</f>
        <v>0</v>
      </c>
      <c r="H29" s="73">
        <f t="shared" si="0"/>
        <v>0</v>
      </c>
      <c r="I29" s="78">
        <f>'ReOp2-Personnel-Salary &amp; Benefi'!L$29</f>
        <v>0</v>
      </c>
      <c r="J29" s="73">
        <f>I$29*$H29</f>
        <v>0</v>
      </c>
      <c r="K29" s="78">
        <f>'ReOp2-Personnel-Salary &amp; Benefi'!N$29</f>
        <v>0</v>
      </c>
      <c r="L29" s="73">
        <f>K$29*$H29</f>
        <v>0</v>
      </c>
      <c r="M29" s="78">
        <f>'ReOp2-Personnel-Salary &amp; Benefi'!P$29</f>
        <v>0</v>
      </c>
      <c r="N29" s="73">
        <f>M$29*$H29</f>
        <v>0</v>
      </c>
      <c r="O29" s="78">
        <f>'ReOp2-Personnel-Salary &amp; Benefi'!R$29</f>
        <v>0</v>
      </c>
      <c r="P29" s="73">
        <f>O$29*$H29</f>
        <v>0</v>
      </c>
      <c r="Q29" s="78">
        <f>'ReOp2-Personnel-Salary &amp; Benefi'!T$29</f>
        <v>0</v>
      </c>
      <c r="R29" s="73">
        <f>Q$29*$H29</f>
        <v>0</v>
      </c>
      <c r="S29" s="78">
        <f>'ReOp2-Personnel-Salary &amp; Benefi'!V$29</f>
        <v>0</v>
      </c>
      <c r="T29" s="73">
        <f>S$29*$H29</f>
        <v>0</v>
      </c>
      <c r="U29" s="78">
        <f>'ReOp2-Personnel-Salary &amp; Benefi'!X$29</f>
        <v>0</v>
      </c>
      <c r="V29" s="73">
        <f>U$29*$H29</f>
        <v>0</v>
      </c>
      <c r="W29" s="78">
        <f>'ReOp2-Personnel-Salary &amp; Benefi'!Z$29</f>
        <v>0</v>
      </c>
      <c r="X29" s="73">
        <f>W$29*$H29</f>
        <v>0</v>
      </c>
      <c r="Y29" s="78">
        <f>'ReOp2-Personnel-Salary &amp; Benefi'!AB$29</f>
        <v>0</v>
      </c>
      <c r="Z29" s="73">
        <f>Y$29*$H29</f>
        <v>0</v>
      </c>
      <c r="AA29" s="78">
        <f>'ReOp2-Personnel-Salary &amp; Benefi'!AD$29</f>
        <v>0</v>
      </c>
      <c r="AB29" s="73">
        <f>AA$29*$H29</f>
        <v>0</v>
      </c>
      <c r="AC29" s="78">
        <f>'ReOp2-Personnel-Salary &amp; Benefi'!AF$29</f>
        <v>0</v>
      </c>
      <c r="AD29" s="73">
        <f>AC$29*$H29</f>
        <v>0</v>
      </c>
      <c r="AE29" s="78">
        <f>'ReOp2-Personnel-Salary &amp; Benefi'!AH$29</f>
        <v>0</v>
      </c>
      <c r="AF29" s="73">
        <f>AE$29*$H29</f>
        <v>0</v>
      </c>
      <c r="AG29" s="78">
        <f>'ReOp2-Personnel-Salary &amp; Benefi'!AJ$29</f>
        <v>0</v>
      </c>
      <c r="AH29" s="73">
        <f>AG$29*$H29</f>
        <v>0</v>
      </c>
      <c r="AI29" s="78">
        <f>'ReOp2-Personnel-Salary &amp; Benefi'!AL$29</f>
        <v>0</v>
      </c>
      <c r="AJ29" s="73">
        <f>AI$29*$H29</f>
        <v>0</v>
      </c>
      <c r="AK29" s="78">
        <f>'ReOp2-Personnel-Salary &amp; Benefi'!AN$29</f>
        <v>0</v>
      </c>
      <c r="AL29" s="73">
        <f>AK$29*$H29</f>
        <v>0</v>
      </c>
      <c r="AM29" s="78">
        <f>'ReOp2-Personnel-Salary &amp; Benefi'!AP$29</f>
        <v>0</v>
      </c>
      <c r="AN29" s="73">
        <f>AM$29*$H29</f>
        <v>0</v>
      </c>
      <c r="AO29" s="78">
        <f>'ReOp2-Personnel-Salary &amp; Benefi'!AR$29</f>
        <v>0</v>
      </c>
      <c r="AP29" s="73">
        <f>AO$29*$H29</f>
        <v>0</v>
      </c>
      <c r="AQ29" s="78">
        <f>'ReOp2-Personnel-Salary &amp; Benefi'!AT$29</f>
        <v>0</v>
      </c>
      <c r="AR29" s="73">
        <f>AQ$29*$H29</f>
        <v>0</v>
      </c>
      <c r="AS29" s="78">
        <f>'ReOp2-Personnel-Salary &amp; Benefi'!AV$29</f>
        <v>0</v>
      </c>
      <c r="AT29" s="73">
        <f>AS$29*$H29</f>
        <v>0</v>
      </c>
      <c r="AU29" s="78">
        <f>'ReOp2-Personnel-Salary &amp; Benefi'!AX$29</f>
        <v>0</v>
      </c>
      <c r="AV29" s="73">
        <f>AU$29*$H29</f>
        <v>0</v>
      </c>
      <c r="AW29" s="78">
        <f>'ReOp2-Personnel-Salary &amp; Benefi'!AZ$29</f>
        <v>0</v>
      </c>
      <c r="AX29" s="73">
        <f>AW$29*$H29</f>
        <v>0</v>
      </c>
      <c r="AY29" s="78">
        <f>'ReOp2-Personnel-Salary &amp; Benefi'!BB$29</f>
        <v>0</v>
      </c>
      <c r="AZ29" s="73">
        <f>AY$29*$H29</f>
        <v>0</v>
      </c>
      <c r="BA29" s="78">
        <f>'ReOp2-Personnel-Salary &amp; Benefi'!BD$29</f>
        <v>0</v>
      </c>
      <c r="BB29" s="73">
        <f>BA$29*$H29</f>
        <v>0</v>
      </c>
      <c r="BC29" s="78">
        <f>'ReOp2-Personnel-Salary &amp; Benefi'!BF$29</f>
        <v>0</v>
      </c>
      <c r="BD29" s="73">
        <f>BC$29*$H29</f>
        <v>0</v>
      </c>
      <c r="BE29" s="78">
        <f>'ReOp2-Personnel-Salary &amp; Benefi'!BH$29</f>
        <v>0</v>
      </c>
      <c r="BF29" s="73">
        <f>BE$29*$H29</f>
        <v>0</v>
      </c>
      <c r="BG29" s="78">
        <f>'ReOp2-Personnel-Salary &amp; Benefi'!BJ$29</f>
        <v>0</v>
      </c>
      <c r="BH29" s="73">
        <f>BG$29*$H29</f>
        <v>0</v>
      </c>
      <c r="BI29" s="78">
        <f>'ReOp2-Personnel-Salary &amp; Benefi'!BL$29</f>
        <v>0</v>
      </c>
      <c r="BJ29" s="73">
        <f>BI$29*$H29</f>
        <v>0</v>
      </c>
      <c r="BK29" s="78">
        <f>'ReOp2-Personnel-Salary &amp; Benefi'!BN$29</f>
        <v>0</v>
      </c>
      <c r="BL29" s="73">
        <f>BK$29*$H29</f>
        <v>0</v>
      </c>
      <c r="BM29" s="78">
        <f>'ReOp2-Personnel-Salary &amp; Benefi'!BP$29</f>
        <v>0</v>
      </c>
      <c r="BN29" s="73">
        <f>BM$29*$H29</f>
        <v>0</v>
      </c>
      <c r="BO29" s="78">
        <f>'ReOp2-Personnel-Salary &amp; Benefi'!BR$29</f>
        <v>0</v>
      </c>
      <c r="BP29" s="73">
        <f>BO$29*$H29</f>
        <v>0</v>
      </c>
      <c r="BQ29" s="79">
        <f t="shared" si="1"/>
        <v>0</v>
      </c>
      <c r="BR29" s="73">
        <f t="shared" si="2"/>
        <v>0</v>
      </c>
      <c r="BS29" s="39"/>
    </row>
    <row r="30" spans="1:71" ht="10.5" customHeight="1" x14ac:dyDescent="0.2">
      <c r="A30" s="82">
        <f>'ReOp2-Personnel-Salary &amp; Benefi'!A30</f>
        <v>0</v>
      </c>
      <c r="B30" s="137">
        <f>'ReOp2-Personnel-Salary &amp; Benefi'!B30</f>
        <v>0</v>
      </c>
      <c r="C30" s="82">
        <f>'ReOp2-Personnel-Salary &amp; Benefi'!C30</f>
        <v>0</v>
      </c>
      <c r="D30" s="82">
        <f>'ReOp2-Personnel-Salary &amp; Benefi'!D30</f>
        <v>0</v>
      </c>
      <c r="E30" s="80">
        <f>'ReOp2-Personnel-Salary &amp; Benefi'!E30</f>
        <v>0</v>
      </c>
      <c r="F30" s="73">
        <f>IF(C30="1- EHRA with P&amp;A Benefits",(('ReOp2-Personnel-Salary &amp; Benefi'!F30*0.3166)+9340.76),IF(C30="2- EHRA/SHRA Permanent",(('ReOp2-Personnel-Salary &amp; Benefi'!F30*0.26753)+7397),IF(C30="3- Post Doctoral Appointee",(('ReOp2-Personnel-Salary &amp; Benefi'!F30*0.0949)+4829.16),IF(C30="4- Graduate Student",(('ReOp2-Personnel-Salary &amp; Benefi'!F30*0.0949)+4223.04),IF(C30="5- Temporary Employee",(('ReOp2-Personnel-Salary &amp; Benefi'!F30*0.0949)),0)))))</f>
        <v>0</v>
      </c>
      <c r="G30" s="83">
        <f>'ReOp2-Personnel-Salary &amp; Benefi'!H30</f>
        <v>0</v>
      </c>
      <c r="H30" s="73">
        <f t="shared" si="0"/>
        <v>0</v>
      </c>
      <c r="I30" s="78">
        <f>'ReOp2-Personnel-Salary &amp; Benefi'!L$30</f>
        <v>0</v>
      </c>
      <c r="J30" s="73">
        <f>I$30*$H30</f>
        <v>0</v>
      </c>
      <c r="K30" s="78">
        <f>'ReOp2-Personnel-Salary &amp; Benefi'!N$30</f>
        <v>0</v>
      </c>
      <c r="L30" s="73">
        <f>K$30*$H30</f>
        <v>0</v>
      </c>
      <c r="M30" s="78">
        <f>'ReOp2-Personnel-Salary &amp; Benefi'!P$30</f>
        <v>0</v>
      </c>
      <c r="N30" s="73">
        <f>M$30*$H30</f>
        <v>0</v>
      </c>
      <c r="O30" s="78">
        <f>'ReOp2-Personnel-Salary &amp; Benefi'!R$30</f>
        <v>0</v>
      </c>
      <c r="P30" s="73">
        <f>O$30*$H30</f>
        <v>0</v>
      </c>
      <c r="Q30" s="78">
        <f>'ReOp2-Personnel-Salary &amp; Benefi'!T$30</f>
        <v>0</v>
      </c>
      <c r="R30" s="73">
        <f>Q$30*$H30</f>
        <v>0</v>
      </c>
      <c r="S30" s="78">
        <f>'ReOp2-Personnel-Salary &amp; Benefi'!V$30</f>
        <v>0</v>
      </c>
      <c r="T30" s="73">
        <f>S$30*$H30</f>
        <v>0</v>
      </c>
      <c r="U30" s="78">
        <f>'ReOp2-Personnel-Salary &amp; Benefi'!X$30</f>
        <v>0</v>
      </c>
      <c r="V30" s="73">
        <f>U$30*$H30</f>
        <v>0</v>
      </c>
      <c r="W30" s="78">
        <f>'ReOp2-Personnel-Salary &amp; Benefi'!Z$30</f>
        <v>0</v>
      </c>
      <c r="X30" s="73">
        <f>W$30*$H30</f>
        <v>0</v>
      </c>
      <c r="Y30" s="78">
        <f>'ReOp2-Personnel-Salary &amp; Benefi'!AB$30</f>
        <v>0</v>
      </c>
      <c r="Z30" s="73">
        <f>Y$30*$H30</f>
        <v>0</v>
      </c>
      <c r="AA30" s="78">
        <f>'ReOp2-Personnel-Salary &amp; Benefi'!AD$30</f>
        <v>0</v>
      </c>
      <c r="AB30" s="73">
        <f>AA$30*$H30</f>
        <v>0</v>
      </c>
      <c r="AC30" s="78">
        <f>'ReOp2-Personnel-Salary &amp; Benefi'!AF$30</f>
        <v>0</v>
      </c>
      <c r="AD30" s="73">
        <f>AC$30*$H30</f>
        <v>0</v>
      </c>
      <c r="AE30" s="78">
        <f>'ReOp2-Personnel-Salary &amp; Benefi'!AH$30</f>
        <v>0</v>
      </c>
      <c r="AF30" s="73">
        <f>AE$30*$H30</f>
        <v>0</v>
      </c>
      <c r="AG30" s="78">
        <f>'ReOp2-Personnel-Salary &amp; Benefi'!AJ$30</f>
        <v>0</v>
      </c>
      <c r="AH30" s="73">
        <f>AG$30*$H30</f>
        <v>0</v>
      </c>
      <c r="AI30" s="78">
        <f>'ReOp2-Personnel-Salary &amp; Benefi'!AL$30</f>
        <v>0</v>
      </c>
      <c r="AJ30" s="73">
        <f>AI$30*$H30</f>
        <v>0</v>
      </c>
      <c r="AK30" s="78">
        <f>'ReOp2-Personnel-Salary &amp; Benefi'!AN$30</f>
        <v>0</v>
      </c>
      <c r="AL30" s="73">
        <f>AK$30*$H30</f>
        <v>0</v>
      </c>
      <c r="AM30" s="78">
        <f>'ReOp2-Personnel-Salary &amp; Benefi'!AP$30</f>
        <v>0</v>
      </c>
      <c r="AN30" s="73">
        <f>AM$30*$H30</f>
        <v>0</v>
      </c>
      <c r="AO30" s="78">
        <f>'ReOp2-Personnel-Salary &amp; Benefi'!AR$30</f>
        <v>0</v>
      </c>
      <c r="AP30" s="73">
        <f>AO$30*$H30</f>
        <v>0</v>
      </c>
      <c r="AQ30" s="78">
        <f>'ReOp2-Personnel-Salary &amp; Benefi'!AT$30</f>
        <v>0</v>
      </c>
      <c r="AR30" s="73">
        <f>AQ$30*$H30</f>
        <v>0</v>
      </c>
      <c r="AS30" s="78">
        <f>'ReOp2-Personnel-Salary &amp; Benefi'!AV$30</f>
        <v>0</v>
      </c>
      <c r="AT30" s="73">
        <f>AS$30*$H30</f>
        <v>0</v>
      </c>
      <c r="AU30" s="78">
        <f>'ReOp2-Personnel-Salary &amp; Benefi'!AX$30</f>
        <v>0</v>
      </c>
      <c r="AV30" s="73">
        <f>AU$30*$H30</f>
        <v>0</v>
      </c>
      <c r="AW30" s="78">
        <f>'ReOp2-Personnel-Salary &amp; Benefi'!AZ$30</f>
        <v>0</v>
      </c>
      <c r="AX30" s="73">
        <f>AW$30*$H30</f>
        <v>0</v>
      </c>
      <c r="AY30" s="78">
        <f>'ReOp2-Personnel-Salary &amp; Benefi'!BB$30</f>
        <v>0</v>
      </c>
      <c r="AZ30" s="73">
        <f>AY$30*$H30</f>
        <v>0</v>
      </c>
      <c r="BA30" s="78">
        <f>'ReOp2-Personnel-Salary &amp; Benefi'!BD$30</f>
        <v>0</v>
      </c>
      <c r="BB30" s="73">
        <f>BA$30*$H30</f>
        <v>0</v>
      </c>
      <c r="BC30" s="78">
        <f>'ReOp2-Personnel-Salary &amp; Benefi'!BF$30</f>
        <v>0</v>
      </c>
      <c r="BD30" s="73">
        <f>BC$30*$H30</f>
        <v>0</v>
      </c>
      <c r="BE30" s="78">
        <f>'ReOp2-Personnel-Salary &amp; Benefi'!BH$30</f>
        <v>0</v>
      </c>
      <c r="BF30" s="73">
        <f>BE$30*$H30</f>
        <v>0</v>
      </c>
      <c r="BG30" s="78">
        <f>'ReOp2-Personnel-Salary &amp; Benefi'!BJ$30</f>
        <v>0</v>
      </c>
      <c r="BH30" s="73">
        <f>BG$30*$H30</f>
        <v>0</v>
      </c>
      <c r="BI30" s="78">
        <f>'ReOp2-Personnel-Salary &amp; Benefi'!BL$30</f>
        <v>0</v>
      </c>
      <c r="BJ30" s="73">
        <f>BI$30*$H30</f>
        <v>0</v>
      </c>
      <c r="BK30" s="78">
        <f>'ReOp2-Personnel-Salary &amp; Benefi'!BN$30</f>
        <v>0</v>
      </c>
      <c r="BL30" s="73">
        <f>BK$30*$H30</f>
        <v>0</v>
      </c>
      <c r="BM30" s="78">
        <f>'ReOp2-Personnel-Salary &amp; Benefi'!BP$30</f>
        <v>0</v>
      </c>
      <c r="BN30" s="73">
        <f>BM$30*$H30</f>
        <v>0</v>
      </c>
      <c r="BO30" s="78">
        <f>'ReOp2-Personnel-Salary &amp; Benefi'!BR$30</f>
        <v>0</v>
      </c>
      <c r="BP30" s="73">
        <f>BO$30*$H30</f>
        <v>0</v>
      </c>
      <c r="BQ30" s="79">
        <f t="shared" si="1"/>
        <v>0</v>
      </c>
      <c r="BR30" s="73">
        <f t="shared" si="2"/>
        <v>0</v>
      </c>
      <c r="BS30" s="39"/>
    </row>
    <row r="31" spans="1:71" ht="10.5" customHeight="1" x14ac:dyDescent="0.2">
      <c r="A31" s="82">
        <f>'ReOp2-Personnel-Salary &amp; Benefi'!A31</f>
        <v>0</v>
      </c>
      <c r="B31" s="137">
        <f>'ReOp2-Personnel-Salary &amp; Benefi'!B31</f>
        <v>0</v>
      </c>
      <c r="C31" s="82">
        <f>'ReOp2-Personnel-Salary &amp; Benefi'!C31</f>
        <v>0</v>
      </c>
      <c r="D31" s="82">
        <f>'ReOp2-Personnel-Salary &amp; Benefi'!D31</f>
        <v>0</v>
      </c>
      <c r="E31" s="80">
        <f>'ReOp2-Personnel-Salary &amp; Benefi'!E31</f>
        <v>0</v>
      </c>
      <c r="F31" s="73">
        <f>IF(C31="1- EHRA with P&amp;A Benefits",(('ReOp2-Personnel-Salary &amp; Benefi'!F31*0.3166)+9340.76),IF(C31="2- EHRA/SHRA Permanent",(('ReOp2-Personnel-Salary &amp; Benefi'!F31*0.26753)+7397),IF(C31="3- Post Doctoral Appointee",(('ReOp2-Personnel-Salary &amp; Benefi'!F31*0.0949)+4829.16),IF(C31="4- Graduate Student",(('ReOp2-Personnel-Salary &amp; Benefi'!F31*0.0949)+4223.04),IF(C31="5- Temporary Employee",(('ReOp2-Personnel-Salary &amp; Benefi'!F31*0.0949)),0)))))</f>
        <v>0</v>
      </c>
      <c r="G31" s="83">
        <f>'ReOp2-Personnel-Salary &amp; Benefi'!H31</f>
        <v>0</v>
      </c>
      <c r="H31" s="73">
        <f t="shared" si="0"/>
        <v>0</v>
      </c>
      <c r="I31" s="78">
        <f>'ReOp2-Personnel-Salary &amp; Benefi'!L$31</f>
        <v>0</v>
      </c>
      <c r="J31" s="73">
        <f>I$31*$H31</f>
        <v>0</v>
      </c>
      <c r="K31" s="78">
        <f>'ReOp2-Personnel-Salary &amp; Benefi'!N$31</f>
        <v>0</v>
      </c>
      <c r="L31" s="73">
        <f>K$31*$H31</f>
        <v>0</v>
      </c>
      <c r="M31" s="78">
        <f>'ReOp2-Personnel-Salary &amp; Benefi'!P$31</f>
        <v>0</v>
      </c>
      <c r="N31" s="73">
        <f>M$31*$H31</f>
        <v>0</v>
      </c>
      <c r="O31" s="78">
        <f>'ReOp2-Personnel-Salary &amp; Benefi'!R$31</f>
        <v>0</v>
      </c>
      <c r="P31" s="73">
        <f>O$31*$H31</f>
        <v>0</v>
      </c>
      <c r="Q31" s="78">
        <f>'ReOp2-Personnel-Salary &amp; Benefi'!T$31</f>
        <v>0</v>
      </c>
      <c r="R31" s="73">
        <f>Q$31*$H31</f>
        <v>0</v>
      </c>
      <c r="S31" s="78">
        <f>'ReOp2-Personnel-Salary &amp; Benefi'!V$31</f>
        <v>0</v>
      </c>
      <c r="T31" s="73">
        <f>S$31*$H31</f>
        <v>0</v>
      </c>
      <c r="U31" s="78">
        <f>'ReOp2-Personnel-Salary &amp; Benefi'!X$31</f>
        <v>0</v>
      </c>
      <c r="V31" s="73">
        <f>U$31*$H31</f>
        <v>0</v>
      </c>
      <c r="W31" s="78">
        <f>'ReOp2-Personnel-Salary &amp; Benefi'!Z$31</f>
        <v>0</v>
      </c>
      <c r="X31" s="73">
        <f>W$31*$H31</f>
        <v>0</v>
      </c>
      <c r="Y31" s="78">
        <f>'ReOp2-Personnel-Salary &amp; Benefi'!AB$31</f>
        <v>0</v>
      </c>
      <c r="Z31" s="73">
        <f>Y$31*$H31</f>
        <v>0</v>
      </c>
      <c r="AA31" s="78">
        <f>'ReOp2-Personnel-Salary &amp; Benefi'!AD$31</f>
        <v>0</v>
      </c>
      <c r="AB31" s="73">
        <f>AA$31*$H31</f>
        <v>0</v>
      </c>
      <c r="AC31" s="78">
        <f>'ReOp2-Personnel-Salary &amp; Benefi'!AF$31</f>
        <v>0</v>
      </c>
      <c r="AD31" s="73">
        <f>AC$31*$H31</f>
        <v>0</v>
      </c>
      <c r="AE31" s="78">
        <f>'ReOp2-Personnel-Salary &amp; Benefi'!AH$31</f>
        <v>0</v>
      </c>
      <c r="AF31" s="73">
        <f>AE$31*$H31</f>
        <v>0</v>
      </c>
      <c r="AG31" s="78">
        <f>'ReOp2-Personnel-Salary &amp; Benefi'!AJ$31</f>
        <v>0</v>
      </c>
      <c r="AH31" s="73">
        <f>AG$31*$H31</f>
        <v>0</v>
      </c>
      <c r="AI31" s="78">
        <f>'ReOp2-Personnel-Salary &amp; Benefi'!AL$31</f>
        <v>0</v>
      </c>
      <c r="AJ31" s="73">
        <f>AI$31*$H31</f>
        <v>0</v>
      </c>
      <c r="AK31" s="78">
        <f>'ReOp2-Personnel-Salary &amp; Benefi'!AN$31</f>
        <v>0</v>
      </c>
      <c r="AL31" s="73">
        <f>AK$31*$H31</f>
        <v>0</v>
      </c>
      <c r="AM31" s="78">
        <f>'ReOp2-Personnel-Salary &amp; Benefi'!AP$31</f>
        <v>0</v>
      </c>
      <c r="AN31" s="73">
        <f>AM$31*$H31</f>
        <v>0</v>
      </c>
      <c r="AO31" s="78">
        <f>'ReOp2-Personnel-Salary &amp; Benefi'!AR$31</f>
        <v>0</v>
      </c>
      <c r="AP31" s="73">
        <f>AO$31*$H31</f>
        <v>0</v>
      </c>
      <c r="AQ31" s="78">
        <f>'ReOp2-Personnel-Salary &amp; Benefi'!AT$31</f>
        <v>0</v>
      </c>
      <c r="AR31" s="73">
        <f>AQ$31*$H31</f>
        <v>0</v>
      </c>
      <c r="AS31" s="78">
        <f>'ReOp2-Personnel-Salary &amp; Benefi'!AV$31</f>
        <v>0</v>
      </c>
      <c r="AT31" s="73">
        <f>AS$31*$H31</f>
        <v>0</v>
      </c>
      <c r="AU31" s="78">
        <f>'ReOp2-Personnel-Salary &amp; Benefi'!AX$31</f>
        <v>0</v>
      </c>
      <c r="AV31" s="73">
        <f>AU$31*$H31</f>
        <v>0</v>
      </c>
      <c r="AW31" s="78">
        <f>'ReOp2-Personnel-Salary &amp; Benefi'!AZ$31</f>
        <v>0</v>
      </c>
      <c r="AX31" s="73">
        <f>AW$31*$H31</f>
        <v>0</v>
      </c>
      <c r="AY31" s="78">
        <f>'ReOp2-Personnel-Salary &amp; Benefi'!BB$31</f>
        <v>0</v>
      </c>
      <c r="AZ31" s="73">
        <f>AY$31*$H31</f>
        <v>0</v>
      </c>
      <c r="BA31" s="78">
        <f>'ReOp2-Personnel-Salary &amp; Benefi'!BD$31</f>
        <v>0</v>
      </c>
      <c r="BB31" s="73">
        <f>BA$31*$H31</f>
        <v>0</v>
      </c>
      <c r="BC31" s="78">
        <f>'ReOp2-Personnel-Salary &amp; Benefi'!BF$31</f>
        <v>0</v>
      </c>
      <c r="BD31" s="73">
        <f>BC$31*$H31</f>
        <v>0</v>
      </c>
      <c r="BE31" s="78">
        <f>'ReOp2-Personnel-Salary &amp; Benefi'!BH$31</f>
        <v>0</v>
      </c>
      <c r="BF31" s="73">
        <f>BE$31*$H31</f>
        <v>0</v>
      </c>
      <c r="BG31" s="78">
        <f>'ReOp2-Personnel-Salary &amp; Benefi'!BJ$31</f>
        <v>0</v>
      </c>
      <c r="BH31" s="73">
        <f>BG$31*$H31</f>
        <v>0</v>
      </c>
      <c r="BI31" s="78">
        <f>'ReOp2-Personnel-Salary &amp; Benefi'!BL$31</f>
        <v>0</v>
      </c>
      <c r="BJ31" s="73">
        <f>BI$31*$H31</f>
        <v>0</v>
      </c>
      <c r="BK31" s="78">
        <f>'ReOp2-Personnel-Salary &amp; Benefi'!BN$31</f>
        <v>0</v>
      </c>
      <c r="BL31" s="73">
        <f>BK$31*$H31</f>
        <v>0</v>
      </c>
      <c r="BM31" s="78">
        <f>'ReOp2-Personnel-Salary &amp; Benefi'!BP$31</f>
        <v>0</v>
      </c>
      <c r="BN31" s="73">
        <f>BM$31*$H31</f>
        <v>0</v>
      </c>
      <c r="BO31" s="78">
        <f>'ReOp2-Personnel-Salary &amp; Benefi'!BR$31</f>
        <v>0</v>
      </c>
      <c r="BP31" s="73">
        <f>BO$31*$H31</f>
        <v>0</v>
      </c>
      <c r="BQ31" s="79">
        <f t="shared" si="1"/>
        <v>0</v>
      </c>
      <c r="BR31" s="73">
        <f t="shared" si="2"/>
        <v>0</v>
      </c>
      <c r="BS31" s="39"/>
    </row>
    <row r="32" spans="1:71" ht="10.5" customHeight="1" x14ac:dyDescent="0.2">
      <c r="A32" s="82">
        <f>'ReOp2-Personnel-Salary &amp; Benefi'!A32</f>
        <v>0</v>
      </c>
      <c r="B32" s="137">
        <f>'ReOp2-Personnel-Salary &amp; Benefi'!B32</f>
        <v>0</v>
      </c>
      <c r="C32" s="82">
        <f>'ReOp2-Personnel-Salary &amp; Benefi'!C32</f>
        <v>0</v>
      </c>
      <c r="D32" s="82">
        <f>'ReOp2-Personnel-Salary &amp; Benefi'!D32</f>
        <v>0</v>
      </c>
      <c r="E32" s="80">
        <f>'ReOp2-Personnel-Salary &amp; Benefi'!E32</f>
        <v>0</v>
      </c>
      <c r="F32" s="73">
        <f>IF(C32="1- EHRA with P&amp;A Benefits",(('ReOp2-Personnel-Salary &amp; Benefi'!F32*0.3166)+9340.76),IF(C32="2- EHRA/SHRA Permanent",(('ReOp2-Personnel-Salary &amp; Benefi'!F32*0.26753)+7397),IF(C32="3- Post Doctoral Appointee",(('ReOp2-Personnel-Salary &amp; Benefi'!F32*0.0949)+4829.16),IF(C32="4- Graduate Student",(('ReOp2-Personnel-Salary &amp; Benefi'!F32*0.0949)+4223.04),IF(C32="5- Temporary Employee",(('ReOp2-Personnel-Salary &amp; Benefi'!F32*0.0949)),0)))))</f>
        <v>0</v>
      </c>
      <c r="G32" s="83">
        <f>'ReOp2-Personnel-Salary &amp; Benefi'!H32</f>
        <v>0</v>
      </c>
      <c r="H32" s="73">
        <f t="shared" si="0"/>
        <v>0</v>
      </c>
      <c r="I32" s="78">
        <f>'ReOp2-Personnel-Salary &amp; Benefi'!L$32</f>
        <v>0</v>
      </c>
      <c r="J32" s="73">
        <f>I$32*$H32</f>
        <v>0</v>
      </c>
      <c r="K32" s="78">
        <f>'ReOp2-Personnel-Salary &amp; Benefi'!N$32</f>
        <v>0</v>
      </c>
      <c r="L32" s="73">
        <f>K$32*$H32</f>
        <v>0</v>
      </c>
      <c r="M32" s="78">
        <f>'ReOp2-Personnel-Salary &amp; Benefi'!P$32</f>
        <v>0</v>
      </c>
      <c r="N32" s="73">
        <f>M$32*$H32</f>
        <v>0</v>
      </c>
      <c r="O32" s="78">
        <f>'ReOp2-Personnel-Salary &amp; Benefi'!R$32</f>
        <v>0</v>
      </c>
      <c r="P32" s="73">
        <f>O$32*$H32</f>
        <v>0</v>
      </c>
      <c r="Q32" s="78">
        <f>'ReOp2-Personnel-Salary &amp; Benefi'!T$32</f>
        <v>0</v>
      </c>
      <c r="R32" s="73">
        <f>Q$32*$H32</f>
        <v>0</v>
      </c>
      <c r="S32" s="78">
        <f>'ReOp2-Personnel-Salary &amp; Benefi'!V$32</f>
        <v>0</v>
      </c>
      <c r="T32" s="73">
        <f>S$32*$H32</f>
        <v>0</v>
      </c>
      <c r="U32" s="78">
        <f>'ReOp2-Personnel-Salary &amp; Benefi'!X$32</f>
        <v>0</v>
      </c>
      <c r="V32" s="73">
        <f>U$32*$H32</f>
        <v>0</v>
      </c>
      <c r="W32" s="78">
        <f>'ReOp2-Personnel-Salary &amp; Benefi'!Z$32</f>
        <v>0</v>
      </c>
      <c r="X32" s="73">
        <f>W$32*$H32</f>
        <v>0</v>
      </c>
      <c r="Y32" s="78">
        <f>'ReOp2-Personnel-Salary &amp; Benefi'!AB$32</f>
        <v>0</v>
      </c>
      <c r="Z32" s="73">
        <f>Y$32*$H32</f>
        <v>0</v>
      </c>
      <c r="AA32" s="78">
        <f>'ReOp2-Personnel-Salary &amp; Benefi'!AD$32</f>
        <v>0</v>
      </c>
      <c r="AB32" s="73">
        <f>AA$32*$H32</f>
        <v>0</v>
      </c>
      <c r="AC32" s="78">
        <f>'ReOp2-Personnel-Salary &amp; Benefi'!AF$32</f>
        <v>0</v>
      </c>
      <c r="AD32" s="73">
        <f>AC$32*$H32</f>
        <v>0</v>
      </c>
      <c r="AE32" s="78">
        <f>'ReOp2-Personnel-Salary &amp; Benefi'!AH$32</f>
        <v>0</v>
      </c>
      <c r="AF32" s="73">
        <f>AE$32*$H32</f>
        <v>0</v>
      </c>
      <c r="AG32" s="78">
        <f>'ReOp2-Personnel-Salary &amp; Benefi'!AJ$32</f>
        <v>0</v>
      </c>
      <c r="AH32" s="73">
        <f>AG$32*$H32</f>
        <v>0</v>
      </c>
      <c r="AI32" s="78">
        <f>'ReOp2-Personnel-Salary &amp; Benefi'!AL$32</f>
        <v>0</v>
      </c>
      <c r="AJ32" s="73">
        <f>AI$32*$H32</f>
        <v>0</v>
      </c>
      <c r="AK32" s="78">
        <f>'ReOp2-Personnel-Salary &amp; Benefi'!AN$32</f>
        <v>0</v>
      </c>
      <c r="AL32" s="73">
        <f>AK$32*$H32</f>
        <v>0</v>
      </c>
      <c r="AM32" s="78">
        <f>'ReOp2-Personnel-Salary &amp; Benefi'!AP$32</f>
        <v>0</v>
      </c>
      <c r="AN32" s="73">
        <f>AM$32*$H32</f>
        <v>0</v>
      </c>
      <c r="AO32" s="78">
        <f>'ReOp2-Personnel-Salary &amp; Benefi'!AR$32</f>
        <v>0</v>
      </c>
      <c r="AP32" s="73">
        <f>AO$32*$H32</f>
        <v>0</v>
      </c>
      <c r="AQ32" s="78">
        <f>'ReOp2-Personnel-Salary &amp; Benefi'!AT$32</f>
        <v>0</v>
      </c>
      <c r="AR32" s="73">
        <f>AQ$32*$H32</f>
        <v>0</v>
      </c>
      <c r="AS32" s="78">
        <f>'ReOp2-Personnel-Salary &amp; Benefi'!AV$32</f>
        <v>0</v>
      </c>
      <c r="AT32" s="73">
        <f>AS$32*$H32</f>
        <v>0</v>
      </c>
      <c r="AU32" s="78">
        <f>'ReOp2-Personnel-Salary &amp; Benefi'!AX$32</f>
        <v>0</v>
      </c>
      <c r="AV32" s="73">
        <f>AU$32*$H32</f>
        <v>0</v>
      </c>
      <c r="AW32" s="78">
        <f>'ReOp2-Personnel-Salary &amp; Benefi'!AZ$32</f>
        <v>0</v>
      </c>
      <c r="AX32" s="73">
        <f>AW$32*$H32</f>
        <v>0</v>
      </c>
      <c r="AY32" s="78">
        <f>'ReOp2-Personnel-Salary &amp; Benefi'!BB$32</f>
        <v>0</v>
      </c>
      <c r="AZ32" s="73">
        <f>AY$32*$H32</f>
        <v>0</v>
      </c>
      <c r="BA32" s="78">
        <f>'ReOp2-Personnel-Salary &amp; Benefi'!BD$32</f>
        <v>0</v>
      </c>
      <c r="BB32" s="73">
        <f>BA$32*$H32</f>
        <v>0</v>
      </c>
      <c r="BC32" s="78">
        <f>'ReOp2-Personnel-Salary &amp; Benefi'!BF$32</f>
        <v>0</v>
      </c>
      <c r="BD32" s="73">
        <f>BC$32*$H32</f>
        <v>0</v>
      </c>
      <c r="BE32" s="78">
        <f>'ReOp2-Personnel-Salary &amp; Benefi'!BH$32</f>
        <v>0</v>
      </c>
      <c r="BF32" s="73">
        <f>BE$32*$H32</f>
        <v>0</v>
      </c>
      <c r="BG32" s="78">
        <f>'ReOp2-Personnel-Salary &amp; Benefi'!BJ$32</f>
        <v>0</v>
      </c>
      <c r="BH32" s="73">
        <f>BG$32*$H32</f>
        <v>0</v>
      </c>
      <c r="BI32" s="78">
        <f>'ReOp2-Personnel-Salary &amp; Benefi'!BL$32</f>
        <v>0</v>
      </c>
      <c r="BJ32" s="73">
        <f>BI$32*$H32</f>
        <v>0</v>
      </c>
      <c r="BK32" s="78">
        <f>'ReOp2-Personnel-Salary &amp; Benefi'!BN$32</f>
        <v>0</v>
      </c>
      <c r="BL32" s="73">
        <f>BK$32*$H32</f>
        <v>0</v>
      </c>
      <c r="BM32" s="78">
        <f>'ReOp2-Personnel-Salary &amp; Benefi'!BP$32</f>
        <v>0</v>
      </c>
      <c r="BN32" s="73">
        <f>BM$32*$H32</f>
        <v>0</v>
      </c>
      <c r="BO32" s="78">
        <f>'ReOp2-Personnel-Salary &amp; Benefi'!BR$32</f>
        <v>0</v>
      </c>
      <c r="BP32" s="73">
        <f>BO$32*$H32</f>
        <v>0</v>
      </c>
      <c r="BQ32" s="79">
        <f t="shared" si="1"/>
        <v>0</v>
      </c>
      <c r="BR32" s="73">
        <f t="shared" si="2"/>
        <v>0</v>
      </c>
      <c r="BS32" s="39"/>
    </row>
    <row r="33" spans="1:71" ht="10.5" customHeight="1" x14ac:dyDescent="0.2">
      <c r="A33" s="82">
        <f>'ReOp2-Personnel-Salary &amp; Benefi'!A33</f>
        <v>0</v>
      </c>
      <c r="B33" s="137">
        <f>'ReOp2-Personnel-Salary &amp; Benefi'!B33</f>
        <v>0</v>
      </c>
      <c r="C33" s="82">
        <f>'ReOp2-Personnel-Salary &amp; Benefi'!C33</f>
        <v>0</v>
      </c>
      <c r="D33" s="82">
        <f>'ReOp2-Personnel-Salary &amp; Benefi'!D33</f>
        <v>0</v>
      </c>
      <c r="E33" s="80">
        <f>'ReOp2-Personnel-Salary &amp; Benefi'!E33</f>
        <v>0</v>
      </c>
      <c r="F33" s="73">
        <f>IF(C33="1- EHRA with P&amp;A Benefits",(('ReOp2-Personnel-Salary &amp; Benefi'!F33*0.3166)+9340.76),IF(C33="2- EHRA/SHRA Permanent",(('ReOp2-Personnel-Salary &amp; Benefi'!F33*0.26753)+7397),IF(C33="3- Post Doctoral Appointee",(('ReOp2-Personnel-Salary &amp; Benefi'!F33*0.0949)+4829.16),IF(C33="4- Graduate Student",(('ReOp2-Personnel-Salary &amp; Benefi'!F33*0.0949)+4223.04),IF(C33="5- Temporary Employee",(('ReOp2-Personnel-Salary &amp; Benefi'!F33*0.0949)),0)))))</f>
        <v>0</v>
      </c>
      <c r="G33" s="83">
        <f>'ReOp2-Personnel-Salary &amp; Benefi'!H33</f>
        <v>0</v>
      </c>
      <c r="H33" s="73">
        <f t="shared" si="0"/>
        <v>0</v>
      </c>
      <c r="I33" s="78">
        <f>'ReOp2-Personnel-Salary &amp; Benefi'!L$33</f>
        <v>0</v>
      </c>
      <c r="J33" s="73">
        <f>I$33*$H33</f>
        <v>0</v>
      </c>
      <c r="K33" s="78">
        <f>'ReOp2-Personnel-Salary &amp; Benefi'!N$33</f>
        <v>0</v>
      </c>
      <c r="L33" s="73">
        <f>K$33*$H33</f>
        <v>0</v>
      </c>
      <c r="M33" s="78">
        <f>'ReOp2-Personnel-Salary &amp; Benefi'!P$33</f>
        <v>0</v>
      </c>
      <c r="N33" s="73">
        <f>M$33*$H33</f>
        <v>0</v>
      </c>
      <c r="O33" s="78">
        <f>'ReOp2-Personnel-Salary &amp; Benefi'!R$33</f>
        <v>0</v>
      </c>
      <c r="P33" s="73">
        <f>O$33*$H33</f>
        <v>0</v>
      </c>
      <c r="Q33" s="78">
        <f>'ReOp2-Personnel-Salary &amp; Benefi'!T$33</f>
        <v>0</v>
      </c>
      <c r="R33" s="73">
        <f>Q$33*$H33</f>
        <v>0</v>
      </c>
      <c r="S33" s="78">
        <f>'ReOp2-Personnel-Salary &amp; Benefi'!V$33</f>
        <v>0</v>
      </c>
      <c r="T33" s="73">
        <f>S$33*$H33</f>
        <v>0</v>
      </c>
      <c r="U33" s="78">
        <f>'ReOp2-Personnel-Salary &amp; Benefi'!X$33</f>
        <v>0</v>
      </c>
      <c r="V33" s="73">
        <f>U$33*$H33</f>
        <v>0</v>
      </c>
      <c r="W33" s="78">
        <f>'ReOp2-Personnel-Salary &amp; Benefi'!Z$33</f>
        <v>0</v>
      </c>
      <c r="X33" s="73">
        <f>W$33*$H33</f>
        <v>0</v>
      </c>
      <c r="Y33" s="78">
        <f>'ReOp2-Personnel-Salary &amp; Benefi'!AB$33</f>
        <v>0</v>
      </c>
      <c r="Z33" s="73">
        <f>Y$33*$H33</f>
        <v>0</v>
      </c>
      <c r="AA33" s="78">
        <f>'ReOp2-Personnel-Salary &amp; Benefi'!AD$33</f>
        <v>0</v>
      </c>
      <c r="AB33" s="73">
        <f>AA$33*$H33</f>
        <v>0</v>
      </c>
      <c r="AC33" s="78">
        <f>'ReOp2-Personnel-Salary &amp; Benefi'!AF$33</f>
        <v>0</v>
      </c>
      <c r="AD33" s="73">
        <f>AC$33*$H33</f>
        <v>0</v>
      </c>
      <c r="AE33" s="78">
        <f>'ReOp2-Personnel-Salary &amp; Benefi'!AH$33</f>
        <v>0</v>
      </c>
      <c r="AF33" s="73">
        <f>AE$33*$H33</f>
        <v>0</v>
      </c>
      <c r="AG33" s="78">
        <f>'ReOp2-Personnel-Salary &amp; Benefi'!AJ$33</f>
        <v>0</v>
      </c>
      <c r="AH33" s="73">
        <f>AG$33*$H33</f>
        <v>0</v>
      </c>
      <c r="AI33" s="78">
        <f>'ReOp2-Personnel-Salary &amp; Benefi'!AL$33</f>
        <v>0</v>
      </c>
      <c r="AJ33" s="73">
        <f>AI$33*$H33</f>
        <v>0</v>
      </c>
      <c r="AK33" s="78">
        <f>'ReOp2-Personnel-Salary &amp; Benefi'!AN$33</f>
        <v>0</v>
      </c>
      <c r="AL33" s="73">
        <f>AK$33*$H33</f>
        <v>0</v>
      </c>
      <c r="AM33" s="78">
        <f>'ReOp2-Personnel-Salary &amp; Benefi'!AP$33</f>
        <v>0</v>
      </c>
      <c r="AN33" s="73">
        <f>AM$33*$H33</f>
        <v>0</v>
      </c>
      <c r="AO33" s="78">
        <f>'ReOp2-Personnel-Salary &amp; Benefi'!AR$33</f>
        <v>0</v>
      </c>
      <c r="AP33" s="73">
        <f>AO$33*$H33</f>
        <v>0</v>
      </c>
      <c r="AQ33" s="78">
        <f>'ReOp2-Personnel-Salary &amp; Benefi'!AT$33</f>
        <v>0</v>
      </c>
      <c r="AR33" s="73">
        <f>AQ$33*$H33</f>
        <v>0</v>
      </c>
      <c r="AS33" s="78">
        <f>'ReOp2-Personnel-Salary &amp; Benefi'!AV$33</f>
        <v>0</v>
      </c>
      <c r="AT33" s="73">
        <f>AS$33*$H33</f>
        <v>0</v>
      </c>
      <c r="AU33" s="78">
        <f>'ReOp2-Personnel-Salary &amp; Benefi'!AX$33</f>
        <v>0</v>
      </c>
      <c r="AV33" s="73">
        <f>AU$33*$H33</f>
        <v>0</v>
      </c>
      <c r="AW33" s="78">
        <f>'ReOp2-Personnel-Salary &amp; Benefi'!AZ$33</f>
        <v>0</v>
      </c>
      <c r="AX33" s="73">
        <f>AW$33*$H33</f>
        <v>0</v>
      </c>
      <c r="AY33" s="78">
        <f>'ReOp2-Personnel-Salary &amp; Benefi'!BB$33</f>
        <v>0</v>
      </c>
      <c r="AZ33" s="73">
        <f>AY$33*$H33</f>
        <v>0</v>
      </c>
      <c r="BA33" s="78">
        <f>'ReOp2-Personnel-Salary &amp; Benefi'!BD$33</f>
        <v>0</v>
      </c>
      <c r="BB33" s="73">
        <f>BA$33*$H33</f>
        <v>0</v>
      </c>
      <c r="BC33" s="78">
        <f>'ReOp2-Personnel-Salary &amp; Benefi'!BF$33</f>
        <v>0</v>
      </c>
      <c r="BD33" s="73">
        <f>BC$33*$H33</f>
        <v>0</v>
      </c>
      <c r="BE33" s="78">
        <f>'ReOp2-Personnel-Salary &amp; Benefi'!BH$33</f>
        <v>0</v>
      </c>
      <c r="BF33" s="73">
        <f>BE$33*$H33</f>
        <v>0</v>
      </c>
      <c r="BG33" s="78">
        <f>'ReOp2-Personnel-Salary &amp; Benefi'!BJ$33</f>
        <v>0</v>
      </c>
      <c r="BH33" s="73">
        <f>BG$33*$H33</f>
        <v>0</v>
      </c>
      <c r="BI33" s="78">
        <f>'ReOp2-Personnel-Salary &amp; Benefi'!BL$33</f>
        <v>0</v>
      </c>
      <c r="BJ33" s="73">
        <f>BI$33*$H33</f>
        <v>0</v>
      </c>
      <c r="BK33" s="78">
        <f>'ReOp2-Personnel-Salary &amp; Benefi'!BN$33</f>
        <v>0</v>
      </c>
      <c r="BL33" s="73">
        <f>BK$33*$H33</f>
        <v>0</v>
      </c>
      <c r="BM33" s="78">
        <f>'ReOp2-Personnel-Salary &amp; Benefi'!BP$33</f>
        <v>0</v>
      </c>
      <c r="BN33" s="73">
        <f>BM$33*$H33</f>
        <v>0</v>
      </c>
      <c r="BO33" s="78">
        <f>'ReOp2-Personnel-Salary &amp; Benefi'!BR$33</f>
        <v>0</v>
      </c>
      <c r="BP33" s="73">
        <f>BO$33*$H33</f>
        <v>0</v>
      </c>
      <c r="BQ33" s="79">
        <f t="shared" si="1"/>
        <v>0</v>
      </c>
      <c r="BR33" s="73">
        <f t="shared" si="2"/>
        <v>0</v>
      </c>
      <c r="BS33" s="39"/>
    </row>
    <row r="34" spans="1:71" ht="10.5" customHeight="1" x14ac:dyDescent="0.2">
      <c r="A34" s="82">
        <f>'ReOp2-Personnel-Salary &amp; Benefi'!A34</f>
        <v>0</v>
      </c>
      <c r="B34" s="137">
        <f>'ReOp2-Personnel-Salary &amp; Benefi'!B34</f>
        <v>0</v>
      </c>
      <c r="C34" s="82">
        <f>'ReOp2-Personnel-Salary &amp; Benefi'!C34</f>
        <v>0</v>
      </c>
      <c r="D34" s="82">
        <f>'ReOp2-Personnel-Salary &amp; Benefi'!D34</f>
        <v>0</v>
      </c>
      <c r="E34" s="80">
        <f>'ReOp2-Personnel-Salary &amp; Benefi'!E34</f>
        <v>0</v>
      </c>
      <c r="F34" s="73">
        <f>IF(C34="1- EHRA with P&amp;A Benefits",(('ReOp2-Personnel-Salary &amp; Benefi'!F34*0.3166)+9340.76),IF(C34="2- EHRA/SHRA Permanent",(('ReOp2-Personnel-Salary &amp; Benefi'!F34*0.26753)+7397),IF(C34="3- Post Doctoral Appointee",(('ReOp2-Personnel-Salary &amp; Benefi'!F34*0.0949)+4829.16),IF(C34="4- Graduate Student",(('ReOp2-Personnel-Salary &amp; Benefi'!F34*0.0949)+4223.04),IF(C34="5- Temporary Employee",(('ReOp2-Personnel-Salary &amp; Benefi'!F34*0.0949)),0)))))</f>
        <v>0</v>
      </c>
      <c r="G34" s="83">
        <f>'ReOp2-Personnel-Salary &amp; Benefi'!H34</f>
        <v>0</v>
      </c>
      <c r="H34" s="73">
        <f t="shared" si="0"/>
        <v>0</v>
      </c>
      <c r="I34" s="78">
        <f>'ReOp2-Personnel-Salary &amp; Benefi'!L$34</f>
        <v>0</v>
      </c>
      <c r="J34" s="73">
        <f>I$34*$H34</f>
        <v>0</v>
      </c>
      <c r="K34" s="78">
        <f>'ReOp2-Personnel-Salary &amp; Benefi'!N$34</f>
        <v>0</v>
      </c>
      <c r="L34" s="73">
        <f>K$34*$H34</f>
        <v>0</v>
      </c>
      <c r="M34" s="78">
        <f>'ReOp2-Personnel-Salary &amp; Benefi'!P$34</f>
        <v>0</v>
      </c>
      <c r="N34" s="73">
        <f>M$34*$H34</f>
        <v>0</v>
      </c>
      <c r="O34" s="78">
        <f>'ReOp2-Personnel-Salary &amp; Benefi'!R$34</f>
        <v>0</v>
      </c>
      <c r="P34" s="73">
        <f>O$34*$H34</f>
        <v>0</v>
      </c>
      <c r="Q34" s="78">
        <f>'ReOp2-Personnel-Salary &amp; Benefi'!T$34</f>
        <v>0</v>
      </c>
      <c r="R34" s="73">
        <f>Q$34*$H34</f>
        <v>0</v>
      </c>
      <c r="S34" s="78">
        <f>'ReOp2-Personnel-Salary &amp; Benefi'!V$34</f>
        <v>0</v>
      </c>
      <c r="T34" s="73">
        <f>S$34*$H34</f>
        <v>0</v>
      </c>
      <c r="U34" s="78">
        <f>'ReOp2-Personnel-Salary &amp; Benefi'!X$34</f>
        <v>0</v>
      </c>
      <c r="V34" s="73">
        <f>U$34*$H34</f>
        <v>0</v>
      </c>
      <c r="W34" s="78">
        <f>'ReOp2-Personnel-Salary &amp; Benefi'!Z$34</f>
        <v>0</v>
      </c>
      <c r="X34" s="73">
        <f>W$34*$H34</f>
        <v>0</v>
      </c>
      <c r="Y34" s="78">
        <f>'ReOp2-Personnel-Salary &amp; Benefi'!AB$34</f>
        <v>0</v>
      </c>
      <c r="Z34" s="73">
        <f>Y$34*$H34</f>
        <v>0</v>
      </c>
      <c r="AA34" s="78">
        <f>'ReOp2-Personnel-Salary &amp; Benefi'!AD$34</f>
        <v>0</v>
      </c>
      <c r="AB34" s="73">
        <f>AA$34*$H34</f>
        <v>0</v>
      </c>
      <c r="AC34" s="78">
        <f>'ReOp2-Personnel-Salary &amp; Benefi'!AF$34</f>
        <v>0</v>
      </c>
      <c r="AD34" s="73">
        <f>AC$34*$H34</f>
        <v>0</v>
      </c>
      <c r="AE34" s="78">
        <f>'ReOp2-Personnel-Salary &amp; Benefi'!AH$34</f>
        <v>0</v>
      </c>
      <c r="AF34" s="73">
        <f>AE$34*$H34</f>
        <v>0</v>
      </c>
      <c r="AG34" s="78">
        <f>'ReOp2-Personnel-Salary &amp; Benefi'!AJ$34</f>
        <v>0</v>
      </c>
      <c r="AH34" s="73">
        <f>AG$34*$H34</f>
        <v>0</v>
      </c>
      <c r="AI34" s="78">
        <f>'ReOp2-Personnel-Salary &amp; Benefi'!AL$34</f>
        <v>0</v>
      </c>
      <c r="AJ34" s="73">
        <f>AI$34*$H34</f>
        <v>0</v>
      </c>
      <c r="AK34" s="78">
        <f>'ReOp2-Personnel-Salary &amp; Benefi'!AN$34</f>
        <v>0</v>
      </c>
      <c r="AL34" s="73">
        <f>AK$34*$H34</f>
        <v>0</v>
      </c>
      <c r="AM34" s="78">
        <f>'ReOp2-Personnel-Salary &amp; Benefi'!AP$34</f>
        <v>0</v>
      </c>
      <c r="AN34" s="73">
        <f>AM$34*$H34</f>
        <v>0</v>
      </c>
      <c r="AO34" s="78">
        <f>'ReOp2-Personnel-Salary &amp; Benefi'!AR$34</f>
        <v>0</v>
      </c>
      <c r="AP34" s="73">
        <f>AO$34*$H34</f>
        <v>0</v>
      </c>
      <c r="AQ34" s="78">
        <f>'ReOp2-Personnel-Salary &amp; Benefi'!AT$34</f>
        <v>0</v>
      </c>
      <c r="AR34" s="73">
        <f>AQ$34*$H34</f>
        <v>0</v>
      </c>
      <c r="AS34" s="78">
        <f>'ReOp2-Personnel-Salary &amp; Benefi'!AV$34</f>
        <v>0</v>
      </c>
      <c r="AT34" s="73">
        <f>AS$34*$H34</f>
        <v>0</v>
      </c>
      <c r="AU34" s="78">
        <f>'ReOp2-Personnel-Salary &amp; Benefi'!AX$34</f>
        <v>0</v>
      </c>
      <c r="AV34" s="73">
        <f>AU$34*$H34</f>
        <v>0</v>
      </c>
      <c r="AW34" s="78">
        <f>'ReOp2-Personnel-Salary &amp; Benefi'!AZ$34</f>
        <v>0</v>
      </c>
      <c r="AX34" s="73">
        <f>AW$34*$H34</f>
        <v>0</v>
      </c>
      <c r="AY34" s="78">
        <f>'ReOp2-Personnel-Salary &amp; Benefi'!BB$34</f>
        <v>0</v>
      </c>
      <c r="AZ34" s="73">
        <f>AY$34*$H34</f>
        <v>0</v>
      </c>
      <c r="BA34" s="78">
        <f>'ReOp2-Personnel-Salary &amp; Benefi'!BD$34</f>
        <v>0</v>
      </c>
      <c r="BB34" s="73">
        <f>BA$34*$H34</f>
        <v>0</v>
      </c>
      <c r="BC34" s="78">
        <f>'ReOp2-Personnel-Salary &amp; Benefi'!BF$34</f>
        <v>0</v>
      </c>
      <c r="BD34" s="73">
        <f>BC$34*$H34</f>
        <v>0</v>
      </c>
      <c r="BE34" s="78">
        <f>'ReOp2-Personnel-Salary &amp; Benefi'!BH$34</f>
        <v>0</v>
      </c>
      <c r="BF34" s="73">
        <f>BE$34*$H34</f>
        <v>0</v>
      </c>
      <c r="BG34" s="78">
        <f>'ReOp2-Personnel-Salary &amp; Benefi'!BJ$34</f>
        <v>0</v>
      </c>
      <c r="BH34" s="73">
        <f>BG$34*$H34</f>
        <v>0</v>
      </c>
      <c r="BI34" s="78">
        <f>'ReOp2-Personnel-Salary &amp; Benefi'!BL$34</f>
        <v>0</v>
      </c>
      <c r="BJ34" s="73">
        <f>BI$34*$H34</f>
        <v>0</v>
      </c>
      <c r="BK34" s="78">
        <f>'ReOp2-Personnel-Salary &amp; Benefi'!BN$34</f>
        <v>0</v>
      </c>
      <c r="BL34" s="73">
        <f>BK$34*$H34</f>
        <v>0</v>
      </c>
      <c r="BM34" s="78">
        <f>'ReOp2-Personnel-Salary &amp; Benefi'!BP$34</f>
        <v>0</v>
      </c>
      <c r="BN34" s="73">
        <f>BM$34*$H34</f>
        <v>0</v>
      </c>
      <c r="BO34" s="78">
        <f>'ReOp2-Personnel-Salary &amp; Benefi'!BR$34</f>
        <v>0</v>
      </c>
      <c r="BP34" s="73">
        <f>BO$34*$H34</f>
        <v>0</v>
      </c>
      <c r="BQ34" s="79">
        <f t="shared" si="1"/>
        <v>0</v>
      </c>
      <c r="BR34" s="73">
        <f t="shared" si="2"/>
        <v>0</v>
      </c>
      <c r="BS34" s="39"/>
    </row>
    <row r="35" spans="1:71" ht="10.5" customHeight="1" x14ac:dyDescent="0.2">
      <c r="A35" s="82">
        <f>'ReOp2-Personnel-Salary &amp; Benefi'!A35</f>
        <v>0</v>
      </c>
      <c r="B35" s="137">
        <f>'ReOp2-Personnel-Salary &amp; Benefi'!B35</f>
        <v>0</v>
      </c>
      <c r="C35" s="82">
        <f>'ReOp2-Personnel-Salary &amp; Benefi'!C35</f>
        <v>0</v>
      </c>
      <c r="D35" s="82">
        <f>'ReOp2-Personnel-Salary &amp; Benefi'!D35</f>
        <v>0</v>
      </c>
      <c r="E35" s="80">
        <f>'ReOp2-Personnel-Salary &amp; Benefi'!E35</f>
        <v>0</v>
      </c>
      <c r="F35" s="73">
        <f>IF(C35="1- EHRA with P&amp;A Benefits",(('ReOp2-Personnel-Salary &amp; Benefi'!F35*0.3166)+9340.76),IF(C35="2- EHRA/SHRA Permanent",(('ReOp2-Personnel-Salary &amp; Benefi'!F35*0.26753)+7397),IF(C35="3- Post Doctoral Appointee",(('ReOp2-Personnel-Salary &amp; Benefi'!F35*0.0949)+4829.16),IF(C35="4- Graduate Student",(('ReOp2-Personnel-Salary &amp; Benefi'!F35*0.0949)+4223.04),IF(C35="5- Temporary Employee",(('ReOp2-Personnel-Salary &amp; Benefi'!F35*0.0949)),0)))))</f>
        <v>0</v>
      </c>
      <c r="G35" s="83">
        <f>'ReOp2-Personnel-Salary &amp; Benefi'!H35</f>
        <v>0</v>
      </c>
      <c r="H35" s="73">
        <f t="shared" si="0"/>
        <v>0</v>
      </c>
      <c r="I35" s="78">
        <f>'ReOp2-Personnel-Salary &amp; Benefi'!L$35</f>
        <v>0</v>
      </c>
      <c r="J35" s="73">
        <f>I$35*$H35</f>
        <v>0</v>
      </c>
      <c r="K35" s="78">
        <f>'ReOp2-Personnel-Salary &amp; Benefi'!N$35</f>
        <v>0</v>
      </c>
      <c r="L35" s="73">
        <f>K$35*$H35</f>
        <v>0</v>
      </c>
      <c r="M35" s="78">
        <f>'ReOp2-Personnel-Salary &amp; Benefi'!P$35</f>
        <v>0</v>
      </c>
      <c r="N35" s="73">
        <f>M$35*$H35</f>
        <v>0</v>
      </c>
      <c r="O35" s="78">
        <f>'ReOp2-Personnel-Salary &amp; Benefi'!R$35</f>
        <v>0</v>
      </c>
      <c r="P35" s="73">
        <f>O$35*$H35</f>
        <v>0</v>
      </c>
      <c r="Q35" s="78">
        <f>'ReOp2-Personnel-Salary &amp; Benefi'!T$35</f>
        <v>0</v>
      </c>
      <c r="R35" s="73">
        <f>Q$35*$H35</f>
        <v>0</v>
      </c>
      <c r="S35" s="78">
        <f>'ReOp2-Personnel-Salary &amp; Benefi'!V$35</f>
        <v>0</v>
      </c>
      <c r="T35" s="73">
        <f>S$35*$H35</f>
        <v>0</v>
      </c>
      <c r="U35" s="78">
        <f>'ReOp2-Personnel-Salary &amp; Benefi'!X$35</f>
        <v>0</v>
      </c>
      <c r="V35" s="73">
        <f>U$35*$H35</f>
        <v>0</v>
      </c>
      <c r="W35" s="78">
        <f>'ReOp2-Personnel-Salary &amp; Benefi'!Z$35</f>
        <v>0</v>
      </c>
      <c r="X35" s="73">
        <f>W$35*$H35</f>
        <v>0</v>
      </c>
      <c r="Y35" s="78">
        <f>'ReOp2-Personnel-Salary &amp; Benefi'!AB$35</f>
        <v>0</v>
      </c>
      <c r="Z35" s="73">
        <f>Y$35*$H35</f>
        <v>0</v>
      </c>
      <c r="AA35" s="78">
        <f>'ReOp2-Personnel-Salary &amp; Benefi'!AD$35</f>
        <v>0</v>
      </c>
      <c r="AB35" s="73">
        <f>AA$35*$H35</f>
        <v>0</v>
      </c>
      <c r="AC35" s="78">
        <f>'ReOp2-Personnel-Salary &amp; Benefi'!AF$35</f>
        <v>0</v>
      </c>
      <c r="AD35" s="73">
        <f>AC$35*$H35</f>
        <v>0</v>
      </c>
      <c r="AE35" s="78">
        <f>'ReOp2-Personnel-Salary &amp; Benefi'!AH$35</f>
        <v>0</v>
      </c>
      <c r="AF35" s="73">
        <f>AE$35*$H35</f>
        <v>0</v>
      </c>
      <c r="AG35" s="78">
        <f>'ReOp2-Personnel-Salary &amp; Benefi'!AJ$35</f>
        <v>0</v>
      </c>
      <c r="AH35" s="73">
        <f>AG$35*$H35</f>
        <v>0</v>
      </c>
      <c r="AI35" s="78">
        <f>'ReOp2-Personnel-Salary &amp; Benefi'!AL$35</f>
        <v>0</v>
      </c>
      <c r="AJ35" s="73">
        <f>AI$35*$H35</f>
        <v>0</v>
      </c>
      <c r="AK35" s="78">
        <f>'ReOp2-Personnel-Salary &amp; Benefi'!AN$35</f>
        <v>0</v>
      </c>
      <c r="AL35" s="73">
        <f>AK$35*$H35</f>
        <v>0</v>
      </c>
      <c r="AM35" s="78">
        <f>'ReOp2-Personnel-Salary &amp; Benefi'!AP$35</f>
        <v>0</v>
      </c>
      <c r="AN35" s="73">
        <f>AM$35*$H35</f>
        <v>0</v>
      </c>
      <c r="AO35" s="78">
        <f>'ReOp2-Personnel-Salary &amp; Benefi'!AR$35</f>
        <v>0</v>
      </c>
      <c r="AP35" s="73">
        <f>AO$35*$H35</f>
        <v>0</v>
      </c>
      <c r="AQ35" s="78">
        <f>'ReOp2-Personnel-Salary &amp; Benefi'!AT$35</f>
        <v>0</v>
      </c>
      <c r="AR35" s="73">
        <f>AQ$35*$H35</f>
        <v>0</v>
      </c>
      <c r="AS35" s="78">
        <f>'ReOp2-Personnel-Salary &amp; Benefi'!AV$35</f>
        <v>0</v>
      </c>
      <c r="AT35" s="73">
        <f>AS$35*$H35</f>
        <v>0</v>
      </c>
      <c r="AU35" s="78">
        <f>'ReOp2-Personnel-Salary &amp; Benefi'!AX$35</f>
        <v>0</v>
      </c>
      <c r="AV35" s="73">
        <f>AU$35*$H35</f>
        <v>0</v>
      </c>
      <c r="AW35" s="78">
        <f>'ReOp2-Personnel-Salary &amp; Benefi'!AZ$35</f>
        <v>0</v>
      </c>
      <c r="AX35" s="73">
        <f>AW$35*$H35</f>
        <v>0</v>
      </c>
      <c r="AY35" s="78">
        <f>'ReOp2-Personnel-Salary &amp; Benefi'!BB$35</f>
        <v>0</v>
      </c>
      <c r="AZ35" s="73">
        <f>AY$35*$H35</f>
        <v>0</v>
      </c>
      <c r="BA35" s="78">
        <f>'ReOp2-Personnel-Salary &amp; Benefi'!BD$35</f>
        <v>0</v>
      </c>
      <c r="BB35" s="73">
        <f>BA$35*$H35</f>
        <v>0</v>
      </c>
      <c r="BC35" s="78">
        <f>'ReOp2-Personnel-Salary &amp; Benefi'!BF$35</f>
        <v>0</v>
      </c>
      <c r="BD35" s="73">
        <f>BC$35*$H35</f>
        <v>0</v>
      </c>
      <c r="BE35" s="78">
        <f>'ReOp2-Personnel-Salary &amp; Benefi'!BH$35</f>
        <v>0</v>
      </c>
      <c r="BF35" s="73">
        <f>BE$35*$H35</f>
        <v>0</v>
      </c>
      <c r="BG35" s="78">
        <f>'ReOp2-Personnel-Salary &amp; Benefi'!BJ$35</f>
        <v>0</v>
      </c>
      <c r="BH35" s="73">
        <f>BG$35*$H35</f>
        <v>0</v>
      </c>
      <c r="BI35" s="78">
        <f>'ReOp2-Personnel-Salary &amp; Benefi'!BL$35</f>
        <v>0</v>
      </c>
      <c r="BJ35" s="73">
        <f>BI$35*$H35</f>
        <v>0</v>
      </c>
      <c r="BK35" s="78">
        <f>'ReOp2-Personnel-Salary &amp; Benefi'!BN$35</f>
        <v>0</v>
      </c>
      <c r="BL35" s="73">
        <f>BK$35*$H35</f>
        <v>0</v>
      </c>
      <c r="BM35" s="78">
        <f>'ReOp2-Personnel-Salary &amp; Benefi'!BP$35</f>
        <v>0</v>
      </c>
      <c r="BN35" s="73">
        <f>BM$35*$H35</f>
        <v>0</v>
      </c>
      <c r="BO35" s="78">
        <f>'ReOp2-Personnel-Salary &amp; Benefi'!BR$35</f>
        <v>0</v>
      </c>
      <c r="BP35" s="73">
        <f>BO$35*$H35</f>
        <v>0</v>
      </c>
      <c r="BQ35" s="79">
        <f t="shared" si="1"/>
        <v>0</v>
      </c>
      <c r="BR35" s="73">
        <f t="shared" si="2"/>
        <v>0</v>
      </c>
      <c r="BS35" s="39"/>
    </row>
    <row r="36" spans="1:71" ht="10.5" customHeight="1" x14ac:dyDescent="0.2">
      <c r="A36" s="82">
        <f>'ReOp2-Personnel-Salary &amp; Benefi'!A36</f>
        <v>0</v>
      </c>
      <c r="B36" s="137">
        <f>'ReOp2-Personnel-Salary &amp; Benefi'!B36</f>
        <v>0</v>
      </c>
      <c r="C36" s="82">
        <f>'ReOp2-Personnel-Salary &amp; Benefi'!C36</f>
        <v>0</v>
      </c>
      <c r="D36" s="82">
        <f>'ReOp2-Personnel-Salary &amp; Benefi'!D36</f>
        <v>0</v>
      </c>
      <c r="E36" s="80">
        <f>'ReOp2-Personnel-Salary &amp; Benefi'!E36</f>
        <v>0</v>
      </c>
      <c r="F36" s="73">
        <f>IF(C36="1- EHRA with P&amp;A Benefits",(('ReOp2-Personnel-Salary &amp; Benefi'!F36*0.3166)+9340.76),IF(C36="2- EHRA/SHRA Permanent",(('ReOp2-Personnel-Salary &amp; Benefi'!F36*0.26753)+7397),IF(C36="3- Post Doctoral Appointee",(('ReOp2-Personnel-Salary &amp; Benefi'!F36*0.0949)+4829.16),IF(C36="4- Graduate Student",(('ReOp2-Personnel-Salary &amp; Benefi'!F36*0.0949)+4223.04),IF(C36="5- Temporary Employee",(('ReOp2-Personnel-Salary &amp; Benefi'!F36*0.0949)),0)))))</f>
        <v>0</v>
      </c>
      <c r="G36" s="83">
        <f>'ReOp2-Personnel-Salary &amp; Benefi'!H36</f>
        <v>0</v>
      </c>
      <c r="H36" s="73">
        <f t="shared" si="0"/>
        <v>0</v>
      </c>
      <c r="I36" s="78">
        <f>'ReOp2-Personnel-Salary &amp; Benefi'!L$36</f>
        <v>0</v>
      </c>
      <c r="J36" s="73">
        <f>I$36*$H36</f>
        <v>0</v>
      </c>
      <c r="K36" s="78">
        <f>'ReOp2-Personnel-Salary &amp; Benefi'!N$36</f>
        <v>0</v>
      </c>
      <c r="L36" s="73">
        <f>K$36*$H36</f>
        <v>0</v>
      </c>
      <c r="M36" s="78">
        <f>'ReOp2-Personnel-Salary &amp; Benefi'!P$36</f>
        <v>0</v>
      </c>
      <c r="N36" s="73">
        <f>M$36*$H36</f>
        <v>0</v>
      </c>
      <c r="O36" s="78">
        <f>'ReOp2-Personnel-Salary &amp; Benefi'!R$36</f>
        <v>0</v>
      </c>
      <c r="P36" s="73">
        <f>O$36*$H36</f>
        <v>0</v>
      </c>
      <c r="Q36" s="78">
        <f>'ReOp2-Personnel-Salary &amp; Benefi'!T$36</f>
        <v>0</v>
      </c>
      <c r="R36" s="73">
        <f>Q$36*$H36</f>
        <v>0</v>
      </c>
      <c r="S36" s="78">
        <f>'ReOp2-Personnel-Salary &amp; Benefi'!V$36</f>
        <v>0</v>
      </c>
      <c r="T36" s="73">
        <f>S$36*$H36</f>
        <v>0</v>
      </c>
      <c r="U36" s="78">
        <f>'ReOp2-Personnel-Salary &amp; Benefi'!X$36</f>
        <v>0</v>
      </c>
      <c r="V36" s="73">
        <f>U$36*$H36</f>
        <v>0</v>
      </c>
      <c r="W36" s="78">
        <f>'ReOp2-Personnel-Salary &amp; Benefi'!Z$36</f>
        <v>0</v>
      </c>
      <c r="X36" s="73">
        <f>W$36*$H36</f>
        <v>0</v>
      </c>
      <c r="Y36" s="78">
        <f>'ReOp2-Personnel-Salary &amp; Benefi'!AB$36</f>
        <v>0</v>
      </c>
      <c r="Z36" s="73">
        <f>Y$36*$H36</f>
        <v>0</v>
      </c>
      <c r="AA36" s="78">
        <f>'ReOp2-Personnel-Salary &amp; Benefi'!AD$36</f>
        <v>0</v>
      </c>
      <c r="AB36" s="73">
        <f>AA$36*$H36</f>
        <v>0</v>
      </c>
      <c r="AC36" s="78">
        <f>'ReOp2-Personnel-Salary &amp; Benefi'!AF$36</f>
        <v>0</v>
      </c>
      <c r="AD36" s="73">
        <f>AC$36*$H36</f>
        <v>0</v>
      </c>
      <c r="AE36" s="78">
        <f>'ReOp2-Personnel-Salary &amp; Benefi'!AH$36</f>
        <v>0</v>
      </c>
      <c r="AF36" s="73">
        <f>AE$36*$H36</f>
        <v>0</v>
      </c>
      <c r="AG36" s="78">
        <f>'ReOp2-Personnel-Salary &amp; Benefi'!AJ$36</f>
        <v>0</v>
      </c>
      <c r="AH36" s="73">
        <f>AG$36*$H36</f>
        <v>0</v>
      </c>
      <c r="AI36" s="78">
        <f>'ReOp2-Personnel-Salary &amp; Benefi'!AL$36</f>
        <v>0</v>
      </c>
      <c r="AJ36" s="73">
        <f>AI$36*$H36</f>
        <v>0</v>
      </c>
      <c r="AK36" s="78">
        <f>'ReOp2-Personnel-Salary &amp; Benefi'!AN$36</f>
        <v>0</v>
      </c>
      <c r="AL36" s="73">
        <f>AK$36*$H36</f>
        <v>0</v>
      </c>
      <c r="AM36" s="78">
        <f>'ReOp2-Personnel-Salary &amp; Benefi'!AP$36</f>
        <v>0</v>
      </c>
      <c r="AN36" s="73">
        <f>AM$36*$H36</f>
        <v>0</v>
      </c>
      <c r="AO36" s="78">
        <f>'ReOp2-Personnel-Salary &amp; Benefi'!AR$36</f>
        <v>0</v>
      </c>
      <c r="AP36" s="73">
        <f>AO$36*$H36</f>
        <v>0</v>
      </c>
      <c r="AQ36" s="78">
        <f>'ReOp2-Personnel-Salary &amp; Benefi'!AT$36</f>
        <v>0</v>
      </c>
      <c r="AR36" s="73">
        <f>AQ$36*$H36</f>
        <v>0</v>
      </c>
      <c r="AS36" s="78">
        <f>'ReOp2-Personnel-Salary &amp; Benefi'!AV$36</f>
        <v>0</v>
      </c>
      <c r="AT36" s="73">
        <f>AS$36*$H36</f>
        <v>0</v>
      </c>
      <c r="AU36" s="78">
        <f>'ReOp2-Personnel-Salary &amp; Benefi'!AX$36</f>
        <v>0</v>
      </c>
      <c r="AV36" s="73">
        <f>AU$36*$H36</f>
        <v>0</v>
      </c>
      <c r="AW36" s="78">
        <f>'ReOp2-Personnel-Salary &amp; Benefi'!AZ$36</f>
        <v>0</v>
      </c>
      <c r="AX36" s="73">
        <f>AW$36*$H36</f>
        <v>0</v>
      </c>
      <c r="AY36" s="78">
        <f>'ReOp2-Personnel-Salary &amp; Benefi'!BB$36</f>
        <v>0</v>
      </c>
      <c r="AZ36" s="73">
        <f>AY$36*$H36</f>
        <v>0</v>
      </c>
      <c r="BA36" s="78">
        <f>'ReOp2-Personnel-Salary &amp; Benefi'!BD$36</f>
        <v>0</v>
      </c>
      <c r="BB36" s="73">
        <f>BA$36*$H36</f>
        <v>0</v>
      </c>
      <c r="BC36" s="78">
        <f>'ReOp2-Personnel-Salary &amp; Benefi'!BF$36</f>
        <v>0</v>
      </c>
      <c r="BD36" s="73">
        <f>BC$36*$H36</f>
        <v>0</v>
      </c>
      <c r="BE36" s="78">
        <f>'ReOp2-Personnel-Salary &amp; Benefi'!BH$36</f>
        <v>0</v>
      </c>
      <c r="BF36" s="73">
        <f>BE$36*$H36</f>
        <v>0</v>
      </c>
      <c r="BG36" s="78">
        <f>'ReOp2-Personnel-Salary &amp; Benefi'!BJ$36</f>
        <v>0</v>
      </c>
      <c r="BH36" s="73">
        <f>BG$36*$H36</f>
        <v>0</v>
      </c>
      <c r="BI36" s="78">
        <f>'ReOp2-Personnel-Salary &amp; Benefi'!BL$36</f>
        <v>0</v>
      </c>
      <c r="BJ36" s="73">
        <f>BI$36*$H36</f>
        <v>0</v>
      </c>
      <c r="BK36" s="78">
        <f>'ReOp2-Personnel-Salary &amp; Benefi'!BN$36</f>
        <v>0</v>
      </c>
      <c r="BL36" s="73">
        <f>BK$36*$H36</f>
        <v>0</v>
      </c>
      <c r="BM36" s="78">
        <f>'ReOp2-Personnel-Salary &amp; Benefi'!BP$36</f>
        <v>0</v>
      </c>
      <c r="BN36" s="73">
        <f>BM$36*$H36</f>
        <v>0</v>
      </c>
      <c r="BO36" s="78">
        <f>'ReOp2-Personnel-Salary &amp; Benefi'!BR$36</f>
        <v>0</v>
      </c>
      <c r="BP36" s="73">
        <f>BO$36*$H36</f>
        <v>0</v>
      </c>
      <c r="BQ36" s="79">
        <f t="shared" si="1"/>
        <v>0</v>
      </c>
      <c r="BR36" s="73">
        <f t="shared" si="2"/>
        <v>0</v>
      </c>
      <c r="BS36" s="39"/>
    </row>
    <row r="37" spans="1:71" ht="10.5" customHeight="1" x14ac:dyDescent="0.2">
      <c r="A37" s="82">
        <f>'ReOp2-Personnel-Salary &amp; Benefi'!A37</f>
        <v>0</v>
      </c>
      <c r="B37" s="137">
        <f>'ReOp2-Personnel-Salary &amp; Benefi'!B37</f>
        <v>0</v>
      </c>
      <c r="C37" s="82">
        <f>'ReOp2-Personnel-Salary &amp; Benefi'!C37</f>
        <v>0</v>
      </c>
      <c r="D37" s="82">
        <f>'ReOp2-Personnel-Salary &amp; Benefi'!D37</f>
        <v>0</v>
      </c>
      <c r="E37" s="80">
        <f>'ReOp2-Personnel-Salary &amp; Benefi'!E37</f>
        <v>0</v>
      </c>
      <c r="F37" s="73">
        <f>IF(C37="1- EHRA with P&amp;A Benefits",(('ReOp2-Personnel-Salary &amp; Benefi'!F37*0.3166)+9340.76),IF(C37="2- EHRA/SHRA Permanent",(('ReOp2-Personnel-Salary &amp; Benefi'!F37*0.26753)+7397),IF(C37="3- Post Doctoral Appointee",(('ReOp2-Personnel-Salary &amp; Benefi'!F37*0.0949)+4829.16),IF(C37="4- Graduate Student",(('ReOp2-Personnel-Salary &amp; Benefi'!F37*0.0949)+4223.04),IF(C37="5- Temporary Employee",(('ReOp2-Personnel-Salary &amp; Benefi'!F37*0.0949)),0)))))</f>
        <v>0</v>
      </c>
      <c r="G37" s="83">
        <f>'ReOp2-Personnel-Salary &amp; Benefi'!H37</f>
        <v>0</v>
      </c>
      <c r="H37" s="73">
        <f t="shared" si="0"/>
        <v>0</v>
      </c>
      <c r="I37" s="78">
        <f>'ReOp2-Personnel-Salary &amp; Benefi'!L$37</f>
        <v>0</v>
      </c>
      <c r="J37" s="73">
        <f>I$37*$H37</f>
        <v>0</v>
      </c>
      <c r="K37" s="78">
        <f>'ReOp2-Personnel-Salary &amp; Benefi'!N$37</f>
        <v>0</v>
      </c>
      <c r="L37" s="73">
        <f>K$37*$H37</f>
        <v>0</v>
      </c>
      <c r="M37" s="78">
        <f>'ReOp2-Personnel-Salary &amp; Benefi'!P$37</f>
        <v>0</v>
      </c>
      <c r="N37" s="73">
        <f>M$37*$H37</f>
        <v>0</v>
      </c>
      <c r="O37" s="78">
        <f>'ReOp2-Personnel-Salary &amp; Benefi'!R$37</f>
        <v>0</v>
      </c>
      <c r="P37" s="73">
        <f>O$37*$H37</f>
        <v>0</v>
      </c>
      <c r="Q37" s="78">
        <f>'ReOp2-Personnel-Salary &amp; Benefi'!T$37</f>
        <v>0</v>
      </c>
      <c r="R37" s="73">
        <f>Q$37*$H37</f>
        <v>0</v>
      </c>
      <c r="S37" s="78">
        <f>'ReOp2-Personnel-Salary &amp; Benefi'!V$37</f>
        <v>0</v>
      </c>
      <c r="T37" s="73">
        <f>S$37*$H37</f>
        <v>0</v>
      </c>
      <c r="U37" s="78">
        <f>'ReOp2-Personnel-Salary &amp; Benefi'!X$37</f>
        <v>0</v>
      </c>
      <c r="V37" s="73">
        <f>U$37*$H37</f>
        <v>0</v>
      </c>
      <c r="W37" s="78">
        <f>'ReOp2-Personnel-Salary &amp; Benefi'!Z$37</f>
        <v>0</v>
      </c>
      <c r="X37" s="73">
        <f>W$37*$H37</f>
        <v>0</v>
      </c>
      <c r="Y37" s="78">
        <f>'ReOp2-Personnel-Salary &amp; Benefi'!AB$37</f>
        <v>0</v>
      </c>
      <c r="Z37" s="73">
        <f>Y$37*$H37</f>
        <v>0</v>
      </c>
      <c r="AA37" s="78">
        <f>'ReOp2-Personnel-Salary &amp; Benefi'!AD$37</f>
        <v>0</v>
      </c>
      <c r="AB37" s="73">
        <f>AA$37*$H37</f>
        <v>0</v>
      </c>
      <c r="AC37" s="78">
        <f>'ReOp2-Personnel-Salary &amp; Benefi'!AF$37</f>
        <v>0</v>
      </c>
      <c r="AD37" s="73">
        <f>AC$37*$H37</f>
        <v>0</v>
      </c>
      <c r="AE37" s="78">
        <f>'ReOp2-Personnel-Salary &amp; Benefi'!AH$37</f>
        <v>0</v>
      </c>
      <c r="AF37" s="73">
        <f>AE$37*$H37</f>
        <v>0</v>
      </c>
      <c r="AG37" s="78">
        <f>'ReOp2-Personnel-Salary &amp; Benefi'!AJ$37</f>
        <v>0</v>
      </c>
      <c r="AH37" s="73">
        <f>AG$37*$H37</f>
        <v>0</v>
      </c>
      <c r="AI37" s="78">
        <f>'ReOp2-Personnel-Salary &amp; Benefi'!AL$37</f>
        <v>0</v>
      </c>
      <c r="AJ37" s="73">
        <f>AI$37*$H37</f>
        <v>0</v>
      </c>
      <c r="AK37" s="78">
        <f>'ReOp2-Personnel-Salary &amp; Benefi'!AN$37</f>
        <v>0</v>
      </c>
      <c r="AL37" s="73">
        <f>AK$37*$H37</f>
        <v>0</v>
      </c>
      <c r="AM37" s="78">
        <f>'ReOp2-Personnel-Salary &amp; Benefi'!AP$37</f>
        <v>0</v>
      </c>
      <c r="AN37" s="73">
        <f>AM$37*$H37</f>
        <v>0</v>
      </c>
      <c r="AO37" s="78">
        <f>'ReOp2-Personnel-Salary &amp; Benefi'!AR$37</f>
        <v>0</v>
      </c>
      <c r="AP37" s="73">
        <f>AO$37*$H37</f>
        <v>0</v>
      </c>
      <c r="AQ37" s="78">
        <f>'ReOp2-Personnel-Salary &amp; Benefi'!AT$37</f>
        <v>0</v>
      </c>
      <c r="AR37" s="73">
        <f>AQ$37*$H37</f>
        <v>0</v>
      </c>
      <c r="AS37" s="78">
        <f>'ReOp2-Personnel-Salary &amp; Benefi'!AV$37</f>
        <v>0</v>
      </c>
      <c r="AT37" s="73">
        <f>AS$37*$H37</f>
        <v>0</v>
      </c>
      <c r="AU37" s="78">
        <f>'ReOp2-Personnel-Salary &amp; Benefi'!AX$37</f>
        <v>0</v>
      </c>
      <c r="AV37" s="73">
        <f>AU$37*$H37</f>
        <v>0</v>
      </c>
      <c r="AW37" s="78">
        <f>'ReOp2-Personnel-Salary &amp; Benefi'!AZ$37</f>
        <v>0</v>
      </c>
      <c r="AX37" s="73">
        <f>AW$37*$H37</f>
        <v>0</v>
      </c>
      <c r="AY37" s="78">
        <f>'ReOp2-Personnel-Salary &amp; Benefi'!BB$37</f>
        <v>0</v>
      </c>
      <c r="AZ37" s="73">
        <f>AY$37*$H37</f>
        <v>0</v>
      </c>
      <c r="BA37" s="78">
        <f>'ReOp2-Personnel-Salary &amp; Benefi'!BD$37</f>
        <v>0</v>
      </c>
      <c r="BB37" s="73">
        <f>BA$37*$H37</f>
        <v>0</v>
      </c>
      <c r="BC37" s="78">
        <f>'ReOp2-Personnel-Salary &amp; Benefi'!BF$37</f>
        <v>0</v>
      </c>
      <c r="BD37" s="73">
        <f>BC$37*$H37</f>
        <v>0</v>
      </c>
      <c r="BE37" s="78">
        <f>'ReOp2-Personnel-Salary &amp; Benefi'!BH$37</f>
        <v>0</v>
      </c>
      <c r="BF37" s="73">
        <f>BE$37*$H37</f>
        <v>0</v>
      </c>
      <c r="BG37" s="78">
        <f>'ReOp2-Personnel-Salary &amp; Benefi'!BJ$37</f>
        <v>0</v>
      </c>
      <c r="BH37" s="73">
        <f>BG$37*$H37</f>
        <v>0</v>
      </c>
      <c r="BI37" s="78">
        <f>'ReOp2-Personnel-Salary &amp; Benefi'!BL$37</f>
        <v>0</v>
      </c>
      <c r="BJ37" s="73">
        <f>BI$37*$H37</f>
        <v>0</v>
      </c>
      <c r="BK37" s="78">
        <f>'ReOp2-Personnel-Salary &amp; Benefi'!BN$37</f>
        <v>0</v>
      </c>
      <c r="BL37" s="73">
        <f>BK$37*$H37</f>
        <v>0</v>
      </c>
      <c r="BM37" s="78">
        <f>'ReOp2-Personnel-Salary &amp; Benefi'!BP$37</f>
        <v>0</v>
      </c>
      <c r="BN37" s="73">
        <f>BM$37*$H37</f>
        <v>0</v>
      </c>
      <c r="BO37" s="78">
        <f>'ReOp2-Personnel-Salary &amp; Benefi'!BR$37</f>
        <v>0</v>
      </c>
      <c r="BP37" s="73">
        <f>BO$37*$H37</f>
        <v>0</v>
      </c>
      <c r="BQ37" s="79">
        <f t="shared" si="1"/>
        <v>0</v>
      </c>
      <c r="BR37" s="73">
        <f t="shared" si="2"/>
        <v>0</v>
      </c>
      <c r="BS37" s="39"/>
    </row>
    <row r="38" spans="1:71" ht="10.5" customHeight="1" x14ac:dyDescent="0.2">
      <c r="A38" s="82">
        <f>'ReOp2-Personnel-Salary &amp; Benefi'!A38</f>
        <v>0</v>
      </c>
      <c r="B38" s="137">
        <f>'ReOp2-Personnel-Salary &amp; Benefi'!B38</f>
        <v>0</v>
      </c>
      <c r="C38" s="82">
        <f>'ReOp2-Personnel-Salary &amp; Benefi'!C38</f>
        <v>0</v>
      </c>
      <c r="D38" s="82">
        <f>'ReOp2-Personnel-Salary &amp; Benefi'!D38</f>
        <v>0</v>
      </c>
      <c r="E38" s="80">
        <f>'ReOp2-Personnel-Salary &amp; Benefi'!E38</f>
        <v>0</v>
      </c>
      <c r="F38" s="73">
        <f>IF(C38="1- EHRA with P&amp;A Benefits",(('ReOp2-Personnel-Salary &amp; Benefi'!F38*0.3166)+9340.76),IF(C38="2- EHRA/SHRA Permanent",(('ReOp2-Personnel-Salary &amp; Benefi'!F38*0.26753)+7397),IF(C38="3- Post Doctoral Appointee",(('ReOp2-Personnel-Salary &amp; Benefi'!F38*0.0949)+4829.16),IF(C38="4- Graduate Student",(('ReOp2-Personnel-Salary &amp; Benefi'!F38*0.0949)+4223.04),IF(C38="5- Temporary Employee",(('ReOp2-Personnel-Salary &amp; Benefi'!F38*0.0949)),0)))))</f>
        <v>0</v>
      </c>
      <c r="G38" s="83">
        <f>'ReOp2-Personnel-Salary &amp; Benefi'!H38</f>
        <v>0</v>
      </c>
      <c r="H38" s="73">
        <f t="shared" si="0"/>
        <v>0</v>
      </c>
      <c r="I38" s="78">
        <f>'ReOp2-Personnel-Salary &amp; Benefi'!L$38</f>
        <v>0</v>
      </c>
      <c r="J38" s="73">
        <f>I$38*$H38</f>
        <v>0</v>
      </c>
      <c r="K38" s="78">
        <f>'ReOp2-Personnel-Salary &amp; Benefi'!N$38</f>
        <v>0</v>
      </c>
      <c r="L38" s="73">
        <f>K$38*$H38</f>
        <v>0</v>
      </c>
      <c r="M38" s="78">
        <f>'ReOp2-Personnel-Salary &amp; Benefi'!P$38</f>
        <v>0</v>
      </c>
      <c r="N38" s="73">
        <f>M$38*$H38</f>
        <v>0</v>
      </c>
      <c r="O38" s="78">
        <f>'ReOp2-Personnel-Salary &amp; Benefi'!R$38</f>
        <v>0</v>
      </c>
      <c r="P38" s="73">
        <f>O$38*$H38</f>
        <v>0</v>
      </c>
      <c r="Q38" s="78">
        <f>'ReOp2-Personnel-Salary &amp; Benefi'!T$38</f>
        <v>0</v>
      </c>
      <c r="R38" s="73">
        <f>Q$38*$H38</f>
        <v>0</v>
      </c>
      <c r="S38" s="78">
        <f>'ReOp2-Personnel-Salary &amp; Benefi'!V$38</f>
        <v>0</v>
      </c>
      <c r="T38" s="73">
        <f>S$38*$H38</f>
        <v>0</v>
      </c>
      <c r="U38" s="78">
        <f>'ReOp2-Personnel-Salary &amp; Benefi'!X$38</f>
        <v>0</v>
      </c>
      <c r="V38" s="73">
        <f>U$38*$H38</f>
        <v>0</v>
      </c>
      <c r="W38" s="78">
        <f>'ReOp2-Personnel-Salary &amp; Benefi'!Z$38</f>
        <v>0</v>
      </c>
      <c r="X38" s="73">
        <f>W$38*$H38</f>
        <v>0</v>
      </c>
      <c r="Y38" s="78">
        <f>'ReOp2-Personnel-Salary &amp; Benefi'!AB$38</f>
        <v>0</v>
      </c>
      <c r="Z38" s="73">
        <f>Y$38*$H38</f>
        <v>0</v>
      </c>
      <c r="AA38" s="78">
        <f>'ReOp2-Personnel-Salary &amp; Benefi'!AD$38</f>
        <v>0</v>
      </c>
      <c r="AB38" s="73">
        <f>AA$38*$H38</f>
        <v>0</v>
      </c>
      <c r="AC38" s="78">
        <f>'ReOp2-Personnel-Salary &amp; Benefi'!AF$38</f>
        <v>0</v>
      </c>
      <c r="AD38" s="73">
        <f>AC$38*$H38</f>
        <v>0</v>
      </c>
      <c r="AE38" s="78">
        <f>'ReOp2-Personnel-Salary &amp; Benefi'!AH$38</f>
        <v>0</v>
      </c>
      <c r="AF38" s="73">
        <f>AE$38*$H38</f>
        <v>0</v>
      </c>
      <c r="AG38" s="78">
        <f>'ReOp2-Personnel-Salary &amp; Benefi'!AJ$38</f>
        <v>0</v>
      </c>
      <c r="AH38" s="73">
        <f>AG$38*$H38</f>
        <v>0</v>
      </c>
      <c r="AI38" s="78">
        <f>'ReOp2-Personnel-Salary &amp; Benefi'!AL$38</f>
        <v>0</v>
      </c>
      <c r="AJ38" s="73">
        <f>AI$38*$H38</f>
        <v>0</v>
      </c>
      <c r="AK38" s="78">
        <f>'ReOp2-Personnel-Salary &amp; Benefi'!AN$38</f>
        <v>0</v>
      </c>
      <c r="AL38" s="73">
        <f>AK$38*$H38</f>
        <v>0</v>
      </c>
      <c r="AM38" s="78">
        <f>'ReOp2-Personnel-Salary &amp; Benefi'!AP$38</f>
        <v>0</v>
      </c>
      <c r="AN38" s="73">
        <f>AM$38*$H38</f>
        <v>0</v>
      </c>
      <c r="AO38" s="78">
        <f>'ReOp2-Personnel-Salary &amp; Benefi'!AR$38</f>
        <v>0</v>
      </c>
      <c r="AP38" s="73">
        <f>AO$38*$H38</f>
        <v>0</v>
      </c>
      <c r="AQ38" s="78">
        <f>'ReOp2-Personnel-Salary &amp; Benefi'!AT$38</f>
        <v>0</v>
      </c>
      <c r="AR38" s="73">
        <f>AQ$38*$H38</f>
        <v>0</v>
      </c>
      <c r="AS38" s="78">
        <f>'ReOp2-Personnel-Salary &amp; Benefi'!AV$38</f>
        <v>0</v>
      </c>
      <c r="AT38" s="73">
        <f>AS$38*$H38</f>
        <v>0</v>
      </c>
      <c r="AU38" s="78">
        <f>'ReOp2-Personnel-Salary &amp; Benefi'!AX$38</f>
        <v>0</v>
      </c>
      <c r="AV38" s="73">
        <f>AU$38*$H38</f>
        <v>0</v>
      </c>
      <c r="AW38" s="78">
        <f>'ReOp2-Personnel-Salary &amp; Benefi'!AZ$38</f>
        <v>0</v>
      </c>
      <c r="AX38" s="73">
        <f>AW$38*$H38</f>
        <v>0</v>
      </c>
      <c r="AY38" s="78">
        <f>'ReOp2-Personnel-Salary &amp; Benefi'!BB$38</f>
        <v>0</v>
      </c>
      <c r="AZ38" s="73">
        <f>AY$38*$H38</f>
        <v>0</v>
      </c>
      <c r="BA38" s="78">
        <f>'ReOp2-Personnel-Salary &amp; Benefi'!BD$38</f>
        <v>0</v>
      </c>
      <c r="BB38" s="73">
        <f>BA$38*$H38</f>
        <v>0</v>
      </c>
      <c r="BC38" s="78">
        <f>'ReOp2-Personnel-Salary &amp; Benefi'!BF$38</f>
        <v>0</v>
      </c>
      <c r="BD38" s="73">
        <f>BC$38*$H38</f>
        <v>0</v>
      </c>
      <c r="BE38" s="78">
        <f>'ReOp2-Personnel-Salary &amp; Benefi'!BH$38</f>
        <v>0</v>
      </c>
      <c r="BF38" s="73">
        <f>BE$38*$H38</f>
        <v>0</v>
      </c>
      <c r="BG38" s="78">
        <f>'ReOp2-Personnel-Salary &amp; Benefi'!BJ$38</f>
        <v>0</v>
      </c>
      <c r="BH38" s="73">
        <f>BG$38*$H38</f>
        <v>0</v>
      </c>
      <c r="BI38" s="78">
        <f>'ReOp2-Personnel-Salary &amp; Benefi'!BL$38</f>
        <v>0</v>
      </c>
      <c r="BJ38" s="73">
        <f>BI$38*$H38</f>
        <v>0</v>
      </c>
      <c r="BK38" s="78">
        <f>'ReOp2-Personnel-Salary &amp; Benefi'!BN$38</f>
        <v>0</v>
      </c>
      <c r="BL38" s="73">
        <f>BK$38*$H38</f>
        <v>0</v>
      </c>
      <c r="BM38" s="78">
        <f>'ReOp2-Personnel-Salary &amp; Benefi'!BP$38</f>
        <v>0</v>
      </c>
      <c r="BN38" s="73">
        <f>BM$38*$H38</f>
        <v>0</v>
      </c>
      <c r="BO38" s="78">
        <f>'ReOp2-Personnel-Salary &amp; Benefi'!BR$38</f>
        <v>0</v>
      </c>
      <c r="BP38" s="73">
        <f>BO$38*$H38</f>
        <v>0</v>
      </c>
      <c r="BQ38" s="79">
        <f t="shared" si="1"/>
        <v>0</v>
      </c>
      <c r="BR38" s="73">
        <f t="shared" si="2"/>
        <v>0</v>
      </c>
      <c r="BS38" s="39"/>
    </row>
    <row r="39" spans="1:71" ht="10.5" customHeight="1" x14ac:dyDescent="0.2">
      <c r="A39" s="82">
        <f>'ReOp2-Personnel-Salary &amp; Benefi'!A39</f>
        <v>0</v>
      </c>
      <c r="B39" s="137">
        <f>'ReOp2-Personnel-Salary &amp; Benefi'!B39</f>
        <v>0</v>
      </c>
      <c r="C39" s="82">
        <f>'ReOp2-Personnel-Salary &amp; Benefi'!C39</f>
        <v>0</v>
      </c>
      <c r="D39" s="82">
        <f>'ReOp2-Personnel-Salary &amp; Benefi'!D39</f>
        <v>0</v>
      </c>
      <c r="E39" s="80">
        <f>'ReOp2-Personnel-Salary &amp; Benefi'!E39</f>
        <v>0</v>
      </c>
      <c r="F39" s="73">
        <f>IF(C39="1- EHRA with P&amp;A Benefits",(('ReOp2-Personnel-Salary &amp; Benefi'!F39*0.3166)+9340.76),IF(C39="2- EHRA/SHRA Permanent",(('ReOp2-Personnel-Salary &amp; Benefi'!F39*0.26753)+7397),IF(C39="3- Post Doctoral Appointee",(('ReOp2-Personnel-Salary &amp; Benefi'!F39*0.0949)+4829.16),IF(C39="4- Graduate Student",(('ReOp2-Personnel-Salary &amp; Benefi'!F39*0.0949)+4223.04),IF(C39="5- Temporary Employee",(('ReOp2-Personnel-Salary &amp; Benefi'!F39*0.0949)),0)))))</f>
        <v>0</v>
      </c>
      <c r="G39" s="83">
        <f>'ReOp2-Personnel-Salary &amp; Benefi'!H39</f>
        <v>0</v>
      </c>
      <c r="H39" s="73">
        <f t="shared" si="0"/>
        <v>0</v>
      </c>
      <c r="I39" s="78">
        <f>'ReOp2-Personnel-Salary &amp; Benefi'!L$39</f>
        <v>0</v>
      </c>
      <c r="J39" s="73">
        <f>I$39*$H39</f>
        <v>0</v>
      </c>
      <c r="K39" s="78">
        <f>'ReOp2-Personnel-Salary &amp; Benefi'!N$39</f>
        <v>0</v>
      </c>
      <c r="L39" s="73">
        <f>K$39*$H39</f>
        <v>0</v>
      </c>
      <c r="M39" s="78">
        <f>'ReOp2-Personnel-Salary &amp; Benefi'!P$39</f>
        <v>0</v>
      </c>
      <c r="N39" s="73">
        <f>M$39*$H39</f>
        <v>0</v>
      </c>
      <c r="O39" s="78">
        <f>'ReOp2-Personnel-Salary &amp; Benefi'!R$39</f>
        <v>0</v>
      </c>
      <c r="P39" s="73">
        <f>O$39*$H39</f>
        <v>0</v>
      </c>
      <c r="Q39" s="78">
        <f>'ReOp2-Personnel-Salary &amp; Benefi'!T$39</f>
        <v>0</v>
      </c>
      <c r="R39" s="73">
        <f>Q$39*$H39</f>
        <v>0</v>
      </c>
      <c r="S39" s="78">
        <f>'ReOp2-Personnel-Salary &amp; Benefi'!V$39</f>
        <v>0</v>
      </c>
      <c r="T39" s="73">
        <f>S$39*$H39</f>
        <v>0</v>
      </c>
      <c r="U39" s="78">
        <f>'ReOp2-Personnel-Salary &amp; Benefi'!X$39</f>
        <v>0</v>
      </c>
      <c r="V39" s="73">
        <f>U$39*$H39</f>
        <v>0</v>
      </c>
      <c r="W39" s="78">
        <f>'ReOp2-Personnel-Salary &amp; Benefi'!Z$39</f>
        <v>0</v>
      </c>
      <c r="X39" s="73">
        <f>W$39*$H39</f>
        <v>0</v>
      </c>
      <c r="Y39" s="78">
        <f>'ReOp2-Personnel-Salary &amp; Benefi'!AB$39</f>
        <v>0</v>
      </c>
      <c r="Z39" s="73">
        <f>Y$39*$H39</f>
        <v>0</v>
      </c>
      <c r="AA39" s="78">
        <f>'ReOp2-Personnel-Salary &amp; Benefi'!AD$39</f>
        <v>0</v>
      </c>
      <c r="AB39" s="73">
        <f>AA$39*$H39</f>
        <v>0</v>
      </c>
      <c r="AC39" s="78">
        <f>'ReOp2-Personnel-Salary &amp; Benefi'!AF$39</f>
        <v>0</v>
      </c>
      <c r="AD39" s="73">
        <f>AC$39*$H39</f>
        <v>0</v>
      </c>
      <c r="AE39" s="78">
        <f>'ReOp2-Personnel-Salary &amp; Benefi'!AH$39</f>
        <v>0</v>
      </c>
      <c r="AF39" s="73">
        <f>AE$39*$H39</f>
        <v>0</v>
      </c>
      <c r="AG39" s="78">
        <f>'ReOp2-Personnel-Salary &amp; Benefi'!AJ$39</f>
        <v>0</v>
      </c>
      <c r="AH39" s="73">
        <f>AG$39*$H39</f>
        <v>0</v>
      </c>
      <c r="AI39" s="78">
        <f>'ReOp2-Personnel-Salary &amp; Benefi'!AL$39</f>
        <v>0</v>
      </c>
      <c r="AJ39" s="73">
        <f>AI$39*$H39</f>
        <v>0</v>
      </c>
      <c r="AK39" s="78">
        <f>'ReOp2-Personnel-Salary &amp; Benefi'!AN$39</f>
        <v>0</v>
      </c>
      <c r="AL39" s="73">
        <f>AK$39*$H39</f>
        <v>0</v>
      </c>
      <c r="AM39" s="78">
        <f>'ReOp2-Personnel-Salary &amp; Benefi'!AP$39</f>
        <v>0</v>
      </c>
      <c r="AN39" s="73">
        <f>AM$39*$H39</f>
        <v>0</v>
      </c>
      <c r="AO39" s="78">
        <f>'ReOp2-Personnel-Salary &amp; Benefi'!AR$39</f>
        <v>0</v>
      </c>
      <c r="AP39" s="73">
        <f>AO$39*$H39</f>
        <v>0</v>
      </c>
      <c r="AQ39" s="78">
        <f>'ReOp2-Personnel-Salary &amp; Benefi'!AT$39</f>
        <v>0</v>
      </c>
      <c r="AR39" s="73">
        <f>AQ$39*$H39</f>
        <v>0</v>
      </c>
      <c r="AS39" s="78">
        <f>'ReOp2-Personnel-Salary &amp; Benefi'!AV$39</f>
        <v>0</v>
      </c>
      <c r="AT39" s="73">
        <f>AS$39*$H39</f>
        <v>0</v>
      </c>
      <c r="AU39" s="78">
        <f>'ReOp2-Personnel-Salary &amp; Benefi'!AX$39</f>
        <v>0</v>
      </c>
      <c r="AV39" s="73">
        <f>AU$39*$H39</f>
        <v>0</v>
      </c>
      <c r="AW39" s="78">
        <f>'ReOp2-Personnel-Salary &amp; Benefi'!AZ$39</f>
        <v>0</v>
      </c>
      <c r="AX39" s="73">
        <f>AW$39*$H39</f>
        <v>0</v>
      </c>
      <c r="AY39" s="78">
        <f>'ReOp2-Personnel-Salary &amp; Benefi'!BB$39</f>
        <v>0</v>
      </c>
      <c r="AZ39" s="73">
        <f>AY$39*$H39</f>
        <v>0</v>
      </c>
      <c r="BA39" s="78">
        <f>'ReOp2-Personnel-Salary &amp; Benefi'!BD$39</f>
        <v>0</v>
      </c>
      <c r="BB39" s="73">
        <f>BA$39*$H39</f>
        <v>0</v>
      </c>
      <c r="BC39" s="78">
        <f>'ReOp2-Personnel-Salary &amp; Benefi'!BF$39</f>
        <v>0</v>
      </c>
      <c r="BD39" s="73">
        <f>BC$39*$H39</f>
        <v>0</v>
      </c>
      <c r="BE39" s="78">
        <f>'ReOp2-Personnel-Salary &amp; Benefi'!BH$39</f>
        <v>0</v>
      </c>
      <c r="BF39" s="73">
        <f>BE$39*$H39</f>
        <v>0</v>
      </c>
      <c r="BG39" s="78">
        <f>'ReOp2-Personnel-Salary &amp; Benefi'!BJ$39</f>
        <v>0</v>
      </c>
      <c r="BH39" s="73">
        <f>BG$39*$H39</f>
        <v>0</v>
      </c>
      <c r="BI39" s="78">
        <f>'ReOp2-Personnel-Salary &amp; Benefi'!BL$39</f>
        <v>0</v>
      </c>
      <c r="BJ39" s="73">
        <f>BI$39*$H39</f>
        <v>0</v>
      </c>
      <c r="BK39" s="78">
        <f>'ReOp2-Personnel-Salary &amp; Benefi'!BN$39</f>
        <v>0</v>
      </c>
      <c r="BL39" s="73">
        <f>BK$39*$H39</f>
        <v>0</v>
      </c>
      <c r="BM39" s="78">
        <f>'ReOp2-Personnel-Salary &amp; Benefi'!BP$39</f>
        <v>0</v>
      </c>
      <c r="BN39" s="73">
        <f>BM$39*$H39</f>
        <v>0</v>
      </c>
      <c r="BO39" s="78">
        <f>'ReOp2-Personnel-Salary &amp; Benefi'!BR$39</f>
        <v>0</v>
      </c>
      <c r="BP39" s="73">
        <f>BO$39*$H39</f>
        <v>0</v>
      </c>
      <c r="BQ39" s="79">
        <f t="shared" si="1"/>
        <v>0</v>
      </c>
      <c r="BR39" s="73">
        <f t="shared" si="2"/>
        <v>0</v>
      </c>
      <c r="BS39" s="39"/>
    </row>
    <row r="40" spans="1:71" ht="10.5" customHeight="1" x14ac:dyDescent="0.2">
      <c r="A40" s="82">
        <f>'ReOp2-Personnel-Salary &amp; Benefi'!A40</f>
        <v>0</v>
      </c>
      <c r="B40" s="137">
        <f>'ReOp2-Personnel-Salary &amp; Benefi'!B40</f>
        <v>0</v>
      </c>
      <c r="C40" s="82">
        <f>'ReOp2-Personnel-Salary &amp; Benefi'!C40</f>
        <v>0</v>
      </c>
      <c r="D40" s="82">
        <f>'ReOp2-Personnel-Salary &amp; Benefi'!D40</f>
        <v>0</v>
      </c>
      <c r="E40" s="80">
        <f>'ReOp2-Personnel-Salary &amp; Benefi'!E40</f>
        <v>0</v>
      </c>
      <c r="F40" s="73">
        <f>IF(C40="1- EHRA with P&amp;A Benefits",(('ReOp2-Personnel-Salary &amp; Benefi'!F40*0.3166)+9340.76),IF(C40="2- EHRA/SHRA Permanent",(('ReOp2-Personnel-Salary &amp; Benefi'!F40*0.26753)+7397),IF(C40="3- Post Doctoral Appointee",(('ReOp2-Personnel-Salary &amp; Benefi'!F40*0.0949)+4829.16),IF(C40="4- Graduate Student",(('ReOp2-Personnel-Salary &amp; Benefi'!F40*0.0949)+4223.04),IF(C40="5- Temporary Employee",(('ReOp2-Personnel-Salary &amp; Benefi'!F40*0.0949)),0)))))</f>
        <v>0</v>
      </c>
      <c r="G40" s="83">
        <f>'ReOp2-Personnel-Salary &amp; Benefi'!H40</f>
        <v>0</v>
      </c>
      <c r="H40" s="73">
        <f t="shared" si="0"/>
        <v>0</v>
      </c>
      <c r="I40" s="78">
        <f>'ReOp2-Personnel-Salary &amp; Benefi'!L$40</f>
        <v>0</v>
      </c>
      <c r="J40" s="73">
        <f>I$40*$H40</f>
        <v>0</v>
      </c>
      <c r="K40" s="78">
        <f>'ReOp2-Personnel-Salary &amp; Benefi'!N$40</f>
        <v>0</v>
      </c>
      <c r="L40" s="73">
        <f>K$40*$H40</f>
        <v>0</v>
      </c>
      <c r="M40" s="78">
        <f>'ReOp2-Personnel-Salary &amp; Benefi'!P$40</f>
        <v>0</v>
      </c>
      <c r="N40" s="73">
        <f>M$40*$H40</f>
        <v>0</v>
      </c>
      <c r="O40" s="78">
        <f>'ReOp2-Personnel-Salary &amp; Benefi'!R$40</f>
        <v>0</v>
      </c>
      <c r="P40" s="73">
        <f>O$40*$H40</f>
        <v>0</v>
      </c>
      <c r="Q40" s="78">
        <f>'ReOp2-Personnel-Salary &amp; Benefi'!T$40</f>
        <v>0</v>
      </c>
      <c r="R40" s="73">
        <f>Q$40*$H40</f>
        <v>0</v>
      </c>
      <c r="S40" s="78">
        <f>'ReOp2-Personnel-Salary &amp; Benefi'!V$40</f>
        <v>0</v>
      </c>
      <c r="T40" s="73">
        <f>S$40*$H40</f>
        <v>0</v>
      </c>
      <c r="U40" s="78">
        <f>'ReOp2-Personnel-Salary &amp; Benefi'!X$40</f>
        <v>0</v>
      </c>
      <c r="V40" s="73">
        <f>U$40*$H40</f>
        <v>0</v>
      </c>
      <c r="W40" s="78">
        <f>'ReOp2-Personnel-Salary &amp; Benefi'!Z$40</f>
        <v>0</v>
      </c>
      <c r="X40" s="73">
        <f>W$40*$H40</f>
        <v>0</v>
      </c>
      <c r="Y40" s="78">
        <f>'ReOp2-Personnel-Salary &amp; Benefi'!AB$40</f>
        <v>0</v>
      </c>
      <c r="Z40" s="73">
        <f>Y$40*$H40</f>
        <v>0</v>
      </c>
      <c r="AA40" s="78">
        <f>'ReOp2-Personnel-Salary &amp; Benefi'!AD$40</f>
        <v>0</v>
      </c>
      <c r="AB40" s="73">
        <f>AA$40*$H40</f>
        <v>0</v>
      </c>
      <c r="AC40" s="78">
        <f>'ReOp2-Personnel-Salary &amp; Benefi'!AF$40</f>
        <v>0</v>
      </c>
      <c r="AD40" s="73">
        <f>AC$40*$H40</f>
        <v>0</v>
      </c>
      <c r="AE40" s="78">
        <f>'ReOp2-Personnel-Salary &amp; Benefi'!AH$40</f>
        <v>0</v>
      </c>
      <c r="AF40" s="73">
        <f>AE$40*$H40</f>
        <v>0</v>
      </c>
      <c r="AG40" s="78">
        <f>'ReOp2-Personnel-Salary &amp; Benefi'!AJ$40</f>
        <v>0</v>
      </c>
      <c r="AH40" s="73">
        <f>AG$40*$H40</f>
        <v>0</v>
      </c>
      <c r="AI40" s="78">
        <f>'ReOp2-Personnel-Salary &amp; Benefi'!AL$40</f>
        <v>0</v>
      </c>
      <c r="AJ40" s="73">
        <f>AI$40*$H40</f>
        <v>0</v>
      </c>
      <c r="AK40" s="78">
        <f>'ReOp2-Personnel-Salary &amp; Benefi'!AN$40</f>
        <v>0</v>
      </c>
      <c r="AL40" s="73">
        <f>AK$40*$H40</f>
        <v>0</v>
      </c>
      <c r="AM40" s="78">
        <f>'ReOp2-Personnel-Salary &amp; Benefi'!AP$40</f>
        <v>0</v>
      </c>
      <c r="AN40" s="73">
        <f>AM$40*$H40</f>
        <v>0</v>
      </c>
      <c r="AO40" s="78">
        <f>'ReOp2-Personnel-Salary &amp; Benefi'!AR$40</f>
        <v>0</v>
      </c>
      <c r="AP40" s="73">
        <f>AO$40*$H40</f>
        <v>0</v>
      </c>
      <c r="AQ40" s="78">
        <f>'ReOp2-Personnel-Salary &amp; Benefi'!AT$40</f>
        <v>0</v>
      </c>
      <c r="AR40" s="73">
        <f>AQ$40*$H40</f>
        <v>0</v>
      </c>
      <c r="AS40" s="78">
        <f>'ReOp2-Personnel-Salary &amp; Benefi'!AV$40</f>
        <v>0</v>
      </c>
      <c r="AT40" s="73">
        <f>AS$40*$H40</f>
        <v>0</v>
      </c>
      <c r="AU40" s="78">
        <f>'ReOp2-Personnel-Salary &amp; Benefi'!AX$40</f>
        <v>0</v>
      </c>
      <c r="AV40" s="73">
        <f>AU$40*$H40</f>
        <v>0</v>
      </c>
      <c r="AW40" s="78">
        <f>'ReOp2-Personnel-Salary &amp; Benefi'!AZ$40</f>
        <v>0</v>
      </c>
      <c r="AX40" s="73">
        <f>AW$40*$H40</f>
        <v>0</v>
      </c>
      <c r="AY40" s="78">
        <f>'ReOp2-Personnel-Salary &amp; Benefi'!BB$40</f>
        <v>0</v>
      </c>
      <c r="AZ40" s="73">
        <f>AY$40*$H40</f>
        <v>0</v>
      </c>
      <c r="BA40" s="78">
        <f>'ReOp2-Personnel-Salary &amp; Benefi'!BD$40</f>
        <v>0</v>
      </c>
      <c r="BB40" s="73">
        <f>BA$40*$H40</f>
        <v>0</v>
      </c>
      <c r="BC40" s="78">
        <f>'ReOp2-Personnel-Salary &amp; Benefi'!BF$40</f>
        <v>0</v>
      </c>
      <c r="BD40" s="73">
        <f>BC$40*$H40</f>
        <v>0</v>
      </c>
      <c r="BE40" s="78">
        <f>'ReOp2-Personnel-Salary &amp; Benefi'!BH$40</f>
        <v>0</v>
      </c>
      <c r="BF40" s="73">
        <f>BE$40*$H40</f>
        <v>0</v>
      </c>
      <c r="BG40" s="78">
        <f>'ReOp2-Personnel-Salary &amp; Benefi'!BJ$40</f>
        <v>0</v>
      </c>
      <c r="BH40" s="73">
        <f>BG$40*$H40</f>
        <v>0</v>
      </c>
      <c r="BI40" s="78">
        <f>'ReOp2-Personnel-Salary &amp; Benefi'!BL$40</f>
        <v>0</v>
      </c>
      <c r="BJ40" s="73">
        <f>BI$40*$H40</f>
        <v>0</v>
      </c>
      <c r="BK40" s="78">
        <f>'ReOp2-Personnel-Salary &amp; Benefi'!BN$40</f>
        <v>0</v>
      </c>
      <c r="BL40" s="73">
        <f>BK$40*$H40</f>
        <v>0</v>
      </c>
      <c r="BM40" s="78">
        <f>'ReOp2-Personnel-Salary &amp; Benefi'!BP$40</f>
        <v>0</v>
      </c>
      <c r="BN40" s="73">
        <f>BM$40*$H40</f>
        <v>0</v>
      </c>
      <c r="BO40" s="78">
        <f>'ReOp2-Personnel-Salary &amp; Benefi'!BR$40</f>
        <v>0</v>
      </c>
      <c r="BP40" s="73">
        <f>BO$40*$H40</f>
        <v>0</v>
      </c>
      <c r="BQ40" s="79">
        <f t="shared" si="1"/>
        <v>0</v>
      </c>
      <c r="BR40" s="73">
        <f t="shared" si="2"/>
        <v>0</v>
      </c>
      <c r="BS40" s="39"/>
    </row>
    <row r="41" spans="1:71" ht="10.5" customHeight="1" x14ac:dyDescent="0.2">
      <c r="A41" s="82">
        <f>'ReOp2-Personnel-Salary &amp; Benefi'!A41</f>
        <v>0</v>
      </c>
      <c r="B41" s="137">
        <f>'ReOp2-Personnel-Salary &amp; Benefi'!B41</f>
        <v>0</v>
      </c>
      <c r="C41" s="82">
        <f>'ReOp2-Personnel-Salary &amp; Benefi'!C41</f>
        <v>0</v>
      </c>
      <c r="D41" s="82">
        <f>'ReOp2-Personnel-Salary &amp; Benefi'!D41</f>
        <v>0</v>
      </c>
      <c r="E41" s="80">
        <f>'ReOp2-Personnel-Salary &amp; Benefi'!E41</f>
        <v>0</v>
      </c>
      <c r="F41" s="73">
        <f>IF(C41="1- EHRA with P&amp;A Benefits",(('ReOp2-Personnel-Salary &amp; Benefi'!F41*0.3166)+9340.76),IF(C41="2- EHRA/SHRA Permanent",(('ReOp2-Personnel-Salary &amp; Benefi'!F41*0.26753)+7397),IF(C41="3- Post Doctoral Appointee",(('ReOp2-Personnel-Salary &amp; Benefi'!F41*0.0949)+4829.16),IF(C41="4- Graduate Student",(('ReOp2-Personnel-Salary &amp; Benefi'!F41*0.0949)+4223.04),IF(C41="5- Temporary Employee",(('ReOp2-Personnel-Salary &amp; Benefi'!F41*0.0949)),0)))))</f>
        <v>0</v>
      </c>
      <c r="G41" s="83">
        <f>'ReOp2-Personnel-Salary &amp; Benefi'!H41</f>
        <v>0</v>
      </c>
      <c r="H41" s="73">
        <f t="shared" si="0"/>
        <v>0</v>
      </c>
      <c r="I41" s="78">
        <f>'ReOp2-Personnel-Salary &amp; Benefi'!L$41</f>
        <v>0</v>
      </c>
      <c r="J41" s="73">
        <f>I$41*$H41</f>
        <v>0</v>
      </c>
      <c r="K41" s="78">
        <f>'ReOp2-Personnel-Salary &amp; Benefi'!N$41</f>
        <v>0</v>
      </c>
      <c r="L41" s="73">
        <f>K$41*$H41</f>
        <v>0</v>
      </c>
      <c r="M41" s="78">
        <f>'ReOp2-Personnel-Salary &amp; Benefi'!P$41</f>
        <v>0</v>
      </c>
      <c r="N41" s="73">
        <f>M$41*$H41</f>
        <v>0</v>
      </c>
      <c r="O41" s="78">
        <f>'ReOp2-Personnel-Salary &amp; Benefi'!R$41</f>
        <v>0</v>
      </c>
      <c r="P41" s="73">
        <f>O$41*$H41</f>
        <v>0</v>
      </c>
      <c r="Q41" s="78">
        <f>'ReOp2-Personnel-Salary &amp; Benefi'!T$41</f>
        <v>0</v>
      </c>
      <c r="R41" s="73">
        <f>Q$41*$H41</f>
        <v>0</v>
      </c>
      <c r="S41" s="78">
        <f>'ReOp2-Personnel-Salary &amp; Benefi'!V$41</f>
        <v>0</v>
      </c>
      <c r="T41" s="73">
        <f>S$41*$H41</f>
        <v>0</v>
      </c>
      <c r="U41" s="78">
        <f>'ReOp2-Personnel-Salary &amp; Benefi'!X$41</f>
        <v>0</v>
      </c>
      <c r="V41" s="73">
        <f>U$41*$H41</f>
        <v>0</v>
      </c>
      <c r="W41" s="78">
        <f>'ReOp2-Personnel-Salary &amp; Benefi'!Z$41</f>
        <v>0</v>
      </c>
      <c r="X41" s="73">
        <f>W$41*$H41</f>
        <v>0</v>
      </c>
      <c r="Y41" s="78">
        <f>'ReOp2-Personnel-Salary &amp; Benefi'!AB$41</f>
        <v>0</v>
      </c>
      <c r="Z41" s="73">
        <f>Y$41*$H41</f>
        <v>0</v>
      </c>
      <c r="AA41" s="78">
        <f>'ReOp2-Personnel-Salary &amp; Benefi'!AD$41</f>
        <v>0</v>
      </c>
      <c r="AB41" s="73">
        <f>AA$41*$H41</f>
        <v>0</v>
      </c>
      <c r="AC41" s="78">
        <f>'ReOp2-Personnel-Salary &amp; Benefi'!AF$41</f>
        <v>0</v>
      </c>
      <c r="AD41" s="73">
        <f>AC$41*$H41</f>
        <v>0</v>
      </c>
      <c r="AE41" s="78">
        <f>'ReOp2-Personnel-Salary &amp; Benefi'!AH$41</f>
        <v>0</v>
      </c>
      <c r="AF41" s="73">
        <f>AE$41*$H41</f>
        <v>0</v>
      </c>
      <c r="AG41" s="78">
        <f>'ReOp2-Personnel-Salary &amp; Benefi'!AJ$41</f>
        <v>0</v>
      </c>
      <c r="AH41" s="73">
        <f>AG$41*$H41</f>
        <v>0</v>
      </c>
      <c r="AI41" s="78">
        <f>'ReOp2-Personnel-Salary &amp; Benefi'!AL$41</f>
        <v>0</v>
      </c>
      <c r="AJ41" s="73">
        <f>AI$41*$H41</f>
        <v>0</v>
      </c>
      <c r="AK41" s="78">
        <f>'ReOp2-Personnel-Salary &amp; Benefi'!AN$41</f>
        <v>0</v>
      </c>
      <c r="AL41" s="73">
        <f>AK$41*$H41</f>
        <v>0</v>
      </c>
      <c r="AM41" s="78">
        <f>'ReOp2-Personnel-Salary &amp; Benefi'!AP$41</f>
        <v>0</v>
      </c>
      <c r="AN41" s="73">
        <f>AM$41*$H41</f>
        <v>0</v>
      </c>
      <c r="AO41" s="78">
        <f>'ReOp2-Personnel-Salary &amp; Benefi'!AR$41</f>
        <v>0</v>
      </c>
      <c r="AP41" s="73">
        <f>AO$41*$H41</f>
        <v>0</v>
      </c>
      <c r="AQ41" s="78">
        <f>'ReOp2-Personnel-Salary &amp; Benefi'!AT$41</f>
        <v>0</v>
      </c>
      <c r="AR41" s="73">
        <f>AQ$41*$H41</f>
        <v>0</v>
      </c>
      <c r="AS41" s="78">
        <f>'ReOp2-Personnel-Salary &amp; Benefi'!AV$41</f>
        <v>0</v>
      </c>
      <c r="AT41" s="73">
        <f>AS$41*$H41</f>
        <v>0</v>
      </c>
      <c r="AU41" s="78">
        <f>'ReOp2-Personnel-Salary &amp; Benefi'!AX$41</f>
        <v>0</v>
      </c>
      <c r="AV41" s="73">
        <f>AU$41*$H41</f>
        <v>0</v>
      </c>
      <c r="AW41" s="78">
        <f>'ReOp2-Personnel-Salary &amp; Benefi'!AZ$41</f>
        <v>0</v>
      </c>
      <c r="AX41" s="73">
        <f>AW$41*$H41</f>
        <v>0</v>
      </c>
      <c r="AY41" s="78">
        <f>'ReOp2-Personnel-Salary &amp; Benefi'!BB$41</f>
        <v>0</v>
      </c>
      <c r="AZ41" s="73">
        <f>AY$41*$H41</f>
        <v>0</v>
      </c>
      <c r="BA41" s="78">
        <f>'ReOp2-Personnel-Salary &amp; Benefi'!BD$41</f>
        <v>0</v>
      </c>
      <c r="BB41" s="73">
        <f>BA$41*$H41</f>
        <v>0</v>
      </c>
      <c r="BC41" s="78">
        <f>'ReOp2-Personnel-Salary &amp; Benefi'!BF$41</f>
        <v>0</v>
      </c>
      <c r="BD41" s="73">
        <f>BC$41*$H41</f>
        <v>0</v>
      </c>
      <c r="BE41" s="78">
        <f>'ReOp2-Personnel-Salary &amp; Benefi'!BH$41</f>
        <v>0</v>
      </c>
      <c r="BF41" s="73">
        <f>BE$41*$H41</f>
        <v>0</v>
      </c>
      <c r="BG41" s="78">
        <f>'ReOp2-Personnel-Salary &amp; Benefi'!BJ$41</f>
        <v>0</v>
      </c>
      <c r="BH41" s="73">
        <f>BG$41*$H41</f>
        <v>0</v>
      </c>
      <c r="BI41" s="78">
        <f>'ReOp2-Personnel-Salary &amp; Benefi'!BL$41</f>
        <v>0</v>
      </c>
      <c r="BJ41" s="73">
        <f>BI$41*$H41</f>
        <v>0</v>
      </c>
      <c r="BK41" s="78">
        <f>'ReOp2-Personnel-Salary &amp; Benefi'!BN$41</f>
        <v>0</v>
      </c>
      <c r="BL41" s="73">
        <f>BK$41*$H41</f>
        <v>0</v>
      </c>
      <c r="BM41" s="78">
        <f>'ReOp2-Personnel-Salary &amp; Benefi'!BP$41</f>
        <v>0</v>
      </c>
      <c r="BN41" s="73">
        <f>BM$41*$H41</f>
        <v>0</v>
      </c>
      <c r="BO41" s="78">
        <f>'ReOp2-Personnel-Salary &amp; Benefi'!BR$41</f>
        <v>0</v>
      </c>
      <c r="BP41" s="73">
        <f>BO$41*$H41</f>
        <v>0</v>
      </c>
      <c r="BQ41" s="79">
        <f t="shared" si="1"/>
        <v>0</v>
      </c>
      <c r="BR41" s="73">
        <f t="shared" si="2"/>
        <v>0</v>
      </c>
      <c r="BS41" s="39"/>
    </row>
    <row r="42" spans="1:71" ht="10.5" customHeight="1" x14ac:dyDescent="0.2">
      <c r="A42" s="4"/>
      <c r="B42" s="4"/>
      <c r="C42" s="4"/>
      <c r="D42" s="4"/>
      <c r="E42" s="15" t="s">
        <v>17</v>
      </c>
      <c r="F42" s="73">
        <f>SUM(F12:F41)</f>
        <v>0</v>
      </c>
      <c r="G42" s="73"/>
      <c r="H42" s="73">
        <f>SUM(H12:H41)</f>
        <v>0</v>
      </c>
      <c r="I42" s="78"/>
      <c r="J42" s="73">
        <f>SUM(J12:J41)</f>
        <v>0</v>
      </c>
      <c r="K42" s="80"/>
      <c r="L42" s="73">
        <f>SUM(L12:L41)</f>
        <v>0</v>
      </c>
      <c r="M42" s="78"/>
      <c r="N42" s="73">
        <f>SUM(N12:N41)</f>
        <v>0</v>
      </c>
      <c r="O42" s="80"/>
      <c r="P42" s="73">
        <f>SUM(P12:P41)</f>
        <v>0</v>
      </c>
      <c r="Q42" s="78"/>
      <c r="R42" s="73">
        <f>SUM(R12:R41)</f>
        <v>0</v>
      </c>
      <c r="S42" s="80"/>
      <c r="T42" s="73">
        <f>SUM(T12:T41)</f>
        <v>0</v>
      </c>
      <c r="U42" s="78"/>
      <c r="V42" s="73">
        <f>SUM(V12:V41)</f>
        <v>0</v>
      </c>
      <c r="W42" s="80"/>
      <c r="X42" s="73">
        <f>SUM(X12:X41)</f>
        <v>0</v>
      </c>
      <c r="Y42" s="78"/>
      <c r="Z42" s="73">
        <f>SUM(Z12:Z41)</f>
        <v>0</v>
      </c>
      <c r="AA42" s="80"/>
      <c r="AB42" s="73">
        <f>SUM(AB12:AB41)</f>
        <v>0</v>
      </c>
      <c r="AC42" s="78"/>
      <c r="AD42" s="73">
        <f>SUM(AD12:AD41)</f>
        <v>0</v>
      </c>
      <c r="AE42" s="80"/>
      <c r="AF42" s="73">
        <f>SUM(AF12:AF41)</f>
        <v>0</v>
      </c>
      <c r="AG42" s="78"/>
      <c r="AH42" s="73">
        <f>SUM(AH12:AH41)</f>
        <v>0</v>
      </c>
      <c r="AI42" s="80"/>
      <c r="AJ42" s="73">
        <f>SUM(AJ12:AJ41)</f>
        <v>0</v>
      </c>
      <c r="AK42" s="78"/>
      <c r="AL42" s="73">
        <f>SUM(AL12:AL41)</f>
        <v>0</v>
      </c>
      <c r="AM42" s="80"/>
      <c r="AN42" s="73">
        <f>SUM(AN12:AN41)</f>
        <v>0</v>
      </c>
      <c r="AO42" s="78"/>
      <c r="AP42" s="73">
        <f>SUM(AP12:AP41)</f>
        <v>0</v>
      </c>
      <c r="AQ42" s="78"/>
      <c r="AR42" s="73">
        <f>SUM(AR12:AR41)</f>
        <v>0</v>
      </c>
      <c r="AS42" s="78"/>
      <c r="AT42" s="73">
        <f>SUM(AT12:AT41)</f>
        <v>0</v>
      </c>
      <c r="AU42" s="78"/>
      <c r="AV42" s="73">
        <f>SUM(AV12:AV41)</f>
        <v>0</v>
      </c>
      <c r="AW42" s="78"/>
      <c r="AX42" s="73">
        <f>SUM(AX12:AX41)</f>
        <v>0</v>
      </c>
      <c r="AY42" s="78"/>
      <c r="AZ42" s="73">
        <f>SUM(AZ12:AZ41)</f>
        <v>0</v>
      </c>
      <c r="BA42" s="78"/>
      <c r="BB42" s="73">
        <f>SUM(BB12:BB41)</f>
        <v>0</v>
      </c>
      <c r="BC42" s="78"/>
      <c r="BD42" s="73">
        <f>SUM(BD12:BD41)</f>
        <v>0</v>
      </c>
      <c r="BE42" s="78"/>
      <c r="BF42" s="73">
        <f>SUM(BF12:BF41)</f>
        <v>0</v>
      </c>
      <c r="BG42" s="78"/>
      <c r="BH42" s="73">
        <f>SUM(BH12:BH41)</f>
        <v>0</v>
      </c>
      <c r="BI42" s="78"/>
      <c r="BJ42" s="73">
        <f>SUM(BJ12:BJ41)</f>
        <v>0</v>
      </c>
      <c r="BK42" s="78"/>
      <c r="BL42" s="73">
        <f>SUM(BL12:BL41)</f>
        <v>0</v>
      </c>
      <c r="BM42" s="78"/>
      <c r="BN42" s="73">
        <f>SUM(BN12:BN41)</f>
        <v>0</v>
      </c>
      <c r="BO42" s="78"/>
      <c r="BP42" s="73">
        <f>SUM(BP12:BP41)</f>
        <v>0</v>
      </c>
      <c r="BQ42" s="81"/>
      <c r="BR42" s="73">
        <f>SUM(BR12:BR41)</f>
        <v>0</v>
      </c>
      <c r="BS42" s="39"/>
    </row>
    <row r="43" spans="1:71" x14ac:dyDescent="0.2">
      <c r="A43" s="4"/>
      <c r="B43" s="4"/>
      <c r="C43" s="4"/>
      <c r="D43" s="4"/>
      <c r="E43" s="4"/>
      <c r="F43" s="4"/>
      <c r="G43" s="4"/>
      <c r="H43" s="4"/>
      <c r="I43" s="4" t="s">
        <v>356</v>
      </c>
      <c r="J43" s="4"/>
      <c r="K43" s="4"/>
      <c r="L43" s="4"/>
      <c r="M43" s="4"/>
    </row>
    <row r="44" spans="1:71" x14ac:dyDescent="0.2">
      <c r="A44" t="s">
        <v>410</v>
      </c>
      <c r="E44"/>
    </row>
    <row r="45" spans="1:71" x14ac:dyDescent="0.2">
      <c r="A45" s="144"/>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row>
    <row r="46" spans="1:71" x14ac:dyDescent="0.2">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row>
    <row r="47" spans="1:71" x14ac:dyDescent="0.2">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row>
    <row r="48" spans="1:71" x14ac:dyDescent="0.2">
      <c r="A48" s="144"/>
      <c r="B48" s="144"/>
      <c r="C48" s="144"/>
      <c r="D48" s="144"/>
      <c r="E48" s="153"/>
      <c r="F48" s="144"/>
      <c r="G48" s="144"/>
      <c r="H48" s="144"/>
      <c r="I48" s="144"/>
      <c r="J48" s="144"/>
      <c r="K48" s="144"/>
      <c r="L48" s="144"/>
      <c r="M48" s="144"/>
      <c r="N48" s="144"/>
      <c r="O48" s="144"/>
      <c r="P48" s="144"/>
      <c r="Q48" s="144"/>
      <c r="R48" s="144"/>
      <c r="S48" s="144"/>
      <c r="T48" s="144"/>
      <c r="U48" s="144"/>
      <c r="V48" s="144"/>
      <c r="W48" s="144"/>
      <c r="X48" s="144"/>
      <c r="Y48" s="144"/>
      <c r="Z48" s="144"/>
      <c r="AA48" s="144"/>
      <c r="AB48" s="144"/>
    </row>
    <row r="49" spans="1:28" x14ac:dyDescent="0.2">
      <c r="A49" s="144"/>
      <c r="B49" s="144"/>
      <c r="C49" s="144"/>
      <c r="D49" s="144"/>
      <c r="E49" s="153"/>
      <c r="F49" s="144"/>
      <c r="G49" s="144"/>
      <c r="H49" s="144"/>
      <c r="I49" s="144"/>
      <c r="J49" s="144"/>
      <c r="K49" s="144"/>
      <c r="L49" s="144"/>
      <c r="M49" s="144"/>
      <c r="N49" s="144"/>
      <c r="O49" s="144"/>
      <c r="P49" s="144"/>
      <c r="Q49" s="144"/>
      <c r="R49" s="144"/>
      <c r="S49" s="144"/>
      <c r="T49" s="144"/>
      <c r="U49" s="144"/>
      <c r="V49" s="144"/>
      <c r="W49" s="144"/>
      <c r="X49" s="144"/>
      <c r="Y49" s="144"/>
      <c r="Z49" s="144"/>
      <c r="AA49" s="144"/>
      <c r="AB49" s="144"/>
    </row>
    <row r="50" spans="1:28" x14ac:dyDescent="0.2">
      <c r="A50" s="144"/>
      <c r="B50" s="144"/>
      <c r="C50" s="144"/>
      <c r="D50" s="144"/>
      <c r="E50" s="153"/>
      <c r="F50" s="144"/>
      <c r="G50" s="144"/>
      <c r="H50" s="144"/>
      <c r="I50" s="144"/>
      <c r="J50" s="144"/>
      <c r="K50" s="144"/>
      <c r="L50" s="144"/>
      <c r="M50" s="144"/>
      <c r="N50" s="144"/>
      <c r="O50" s="144"/>
      <c r="P50" s="144"/>
      <c r="Q50" s="144"/>
      <c r="R50" s="144"/>
      <c r="S50" s="144"/>
      <c r="T50" s="144"/>
      <c r="U50" s="144"/>
      <c r="V50" s="144"/>
      <c r="W50" s="144"/>
      <c r="X50" s="144"/>
      <c r="Y50" s="144"/>
      <c r="Z50" s="144"/>
      <c r="AA50" s="144"/>
      <c r="AB50" s="144"/>
    </row>
    <row r="51" spans="1:28" x14ac:dyDescent="0.2">
      <c r="A51" s="144"/>
      <c r="B51" s="144"/>
      <c r="C51" s="144"/>
      <c r="D51" s="144"/>
      <c r="E51" s="153"/>
      <c r="F51" s="144"/>
      <c r="G51" s="144"/>
      <c r="H51" s="144"/>
      <c r="I51" s="144"/>
      <c r="J51" s="144"/>
      <c r="K51" s="144"/>
      <c r="L51" s="144"/>
      <c r="M51" s="144"/>
      <c r="N51" s="144"/>
      <c r="O51" s="144"/>
      <c r="P51" s="144"/>
      <c r="Q51" s="144"/>
      <c r="R51" s="144"/>
      <c r="S51" s="144"/>
      <c r="T51" s="144"/>
      <c r="U51" s="144"/>
      <c r="V51" s="144"/>
      <c r="W51" s="144"/>
      <c r="X51" s="144"/>
      <c r="Y51" s="144"/>
      <c r="Z51" s="144"/>
      <c r="AA51" s="144"/>
      <c r="AB51" s="144"/>
    </row>
    <row r="52" spans="1:28" x14ac:dyDescent="0.2">
      <c r="A52" s="144"/>
      <c r="B52" s="144"/>
      <c r="C52" s="144"/>
      <c r="D52" s="144"/>
      <c r="E52" s="153"/>
      <c r="F52" s="144"/>
      <c r="G52" s="144"/>
      <c r="H52" s="144"/>
      <c r="I52" s="144"/>
      <c r="J52" s="144"/>
      <c r="K52" s="144"/>
      <c r="L52" s="144"/>
      <c r="M52" s="144"/>
      <c r="N52" s="144"/>
      <c r="O52" s="144"/>
      <c r="P52" s="144"/>
      <c r="Q52" s="144"/>
      <c r="R52" s="144"/>
      <c r="S52" s="144"/>
      <c r="T52" s="144"/>
      <c r="U52" s="144"/>
      <c r="V52" s="144"/>
      <c r="W52" s="144"/>
      <c r="X52" s="144"/>
      <c r="Y52" s="144"/>
      <c r="Z52" s="144"/>
      <c r="AA52" s="144"/>
      <c r="AB52" s="144"/>
    </row>
    <row r="53" spans="1:28" x14ac:dyDescent="0.2">
      <c r="A53" s="144"/>
      <c r="B53" s="144"/>
      <c r="C53" s="144"/>
      <c r="D53" s="144"/>
      <c r="E53" s="153"/>
      <c r="F53" s="144"/>
      <c r="G53" s="144"/>
      <c r="H53" s="144"/>
      <c r="I53" s="144"/>
      <c r="J53" s="144"/>
      <c r="K53" s="144"/>
      <c r="L53" s="144"/>
      <c r="M53" s="144"/>
      <c r="N53" s="144"/>
      <c r="O53" s="144"/>
      <c r="P53" s="144"/>
      <c r="Q53" s="144"/>
      <c r="R53" s="144"/>
      <c r="S53" s="144"/>
      <c r="T53" s="144"/>
      <c r="U53" s="144"/>
      <c r="V53" s="144"/>
      <c r="W53" s="144"/>
      <c r="X53" s="144"/>
      <c r="Y53" s="144"/>
      <c r="Z53" s="144"/>
      <c r="AA53" s="144"/>
      <c r="AB53" s="144"/>
    </row>
    <row r="54" spans="1:28" x14ac:dyDescent="0.2">
      <c r="A54" s="144"/>
      <c r="B54" s="144"/>
      <c r="C54" s="144"/>
      <c r="D54" s="144"/>
      <c r="E54" s="153"/>
      <c r="F54" s="144"/>
      <c r="G54" s="144"/>
      <c r="H54" s="144"/>
      <c r="I54" s="144"/>
      <c r="J54" s="144"/>
      <c r="K54" s="144"/>
      <c r="L54" s="144"/>
      <c r="M54" s="144"/>
      <c r="N54" s="144"/>
      <c r="O54" s="144"/>
      <c r="P54" s="144"/>
      <c r="Q54" s="144"/>
      <c r="R54" s="144"/>
      <c r="S54" s="144"/>
      <c r="T54" s="144"/>
      <c r="U54" s="144"/>
      <c r="V54" s="144"/>
      <c r="W54" s="144"/>
      <c r="X54" s="144"/>
      <c r="Y54" s="144"/>
      <c r="Z54" s="144"/>
      <c r="AA54" s="144"/>
      <c r="AB54" s="144"/>
    </row>
    <row r="55" spans="1:28" x14ac:dyDescent="0.2">
      <c r="A55" s="144"/>
      <c r="B55" s="144"/>
      <c r="C55" s="144"/>
      <c r="D55" s="144"/>
      <c r="E55" s="153"/>
      <c r="F55" s="144"/>
      <c r="G55" s="144"/>
      <c r="H55" s="144"/>
      <c r="I55" s="144"/>
      <c r="J55" s="144"/>
      <c r="K55" s="144"/>
      <c r="L55" s="144"/>
      <c r="M55" s="144"/>
      <c r="N55" s="144"/>
      <c r="O55" s="144"/>
      <c r="P55" s="144"/>
      <c r="Q55" s="144"/>
      <c r="R55" s="144"/>
      <c r="S55" s="144"/>
      <c r="T55" s="144"/>
      <c r="U55" s="144"/>
      <c r="V55" s="144"/>
      <c r="W55" s="144"/>
      <c r="X55" s="144"/>
      <c r="Y55" s="144"/>
      <c r="Z55" s="144"/>
      <c r="AA55" s="144"/>
      <c r="AB55" s="144"/>
    </row>
    <row r="56" spans="1:28" x14ac:dyDescent="0.2">
      <c r="A56" s="144"/>
      <c r="B56" s="144"/>
      <c r="C56" s="144"/>
      <c r="D56" s="144"/>
      <c r="E56" s="153"/>
      <c r="F56" s="144"/>
      <c r="G56" s="144"/>
      <c r="H56" s="144"/>
      <c r="I56" s="144"/>
      <c r="J56" s="144"/>
      <c r="K56" s="144"/>
      <c r="L56" s="144"/>
      <c r="M56" s="144"/>
      <c r="N56" s="144"/>
      <c r="O56" s="144"/>
      <c r="P56" s="144"/>
      <c r="Q56" s="144"/>
      <c r="R56" s="144"/>
      <c r="S56" s="144"/>
      <c r="T56" s="144"/>
      <c r="U56" s="144"/>
      <c r="V56" s="144"/>
      <c r="W56" s="144"/>
      <c r="X56" s="144"/>
      <c r="Y56" s="144"/>
      <c r="Z56" s="144"/>
      <c r="AA56" s="144"/>
      <c r="AB56" s="144"/>
    </row>
    <row r="57" spans="1:28" x14ac:dyDescent="0.2">
      <c r="A57" s="144"/>
      <c r="B57" s="144"/>
      <c r="C57" s="144"/>
      <c r="D57" s="144"/>
      <c r="E57" s="153"/>
      <c r="F57" s="144"/>
      <c r="G57" s="144"/>
      <c r="H57" s="144"/>
      <c r="I57" s="144"/>
      <c r="J57" s="144"/>
      <c r="K57" s="144"/>
      <c r="L57" s="144"/>
      <c r="M57" s="144"/>
      <c r="N57" s="144"/>
      <c r="O57" s="144"/>
      <c r="P57" s="144"/>
      <c r="Q57" s="144"/>
      <c r="R57" s="144"/>
      <c r="S57" s="144"/>
      <c r="T57" s="144"/>
      <c r="U57" s="144"/>
      <c r="V57" s="144"/>
      <c r="W57" s="144"/>
      <c r="X57" s="144"/>
      <c r="Y57" s="144"/>
      <c r="Z57" s="144"/>
      <c r="AA57" s="144"/>
      <c r="AB57" s="144"/>
    </row>
    <row r="58" spans="1:28" x14ac:dyDescent="0.2">
      <c r="A58" s="144"/>
      <c r="B58" s="144"/>
      <c r="C58" s="144"/>
      <c r="D58" s="144"/>
      <c r="E58" s="153"/>
      <c r="F58" s="144"/>
      <c r="G58" s="144"/>
      <c r="H58" s="144"/>
      <c r="I58" s="144"/>
      <c r="J58" s="144"/>
      <c r="K58" s="144"/>
      <c r="L58" s="144"/>
      <c r="M58" s="144"/>
      <c r="N58" s="144"/>
      <c r="O58" s="144"/>
      <c r="P58" s="144"/>
      <c r="Q58" s="144"/>
      <c r="R58" s="144"/>
      <c r="S58" s="144"/>
      <c r="T58" s="144"/>
      <c r="U58" s="144"/>
      <c r="V58" s="144"/>
      <c r="W58" s="144"/>
      <c r="X58" s="144"/>
      <c r="Y58" s="144"/>
      <c r="Z58" s="144"/>
      <c r="AA58" s="144"/>
      <c r="AB58" s="144"/>
    </row>
    <row r="59" spans="1:28" x14ac:dyDescent="0.2">
      <c r="A59" s="144"/>
      <c r="B59" s="144"/>
      <c r="C59" s="144"/>
      <c r="D59" s="144"/>
      <c r="E59" s="153"/>
      <c r="F59" s="144"/>
      <c r="G59" s="144"/>
      <c r="H59" s="144"/>
      <c r="I59" s="144"/>
      <c r="J59" s="144"/>
      <c r="K59" s="144"/>
      <c r="L59" s="144"/>
      <c r="M59" s="144"/>
      <c r="N59" s="144"/>
      <c r="O59" s="144"/>
      <c r="P59" s="144"/>
      <c r="Q59" s="144"/>
      <c r="R59" s="144"/>
      <c r="S59" s="144"/>
      <c r="T59" s="144"/>
      <c r="U59" s="144"/>
      <c r="V59" s="144"/>
      <c r="W59" s="144"/>
      <c r="X59" s="144"/>
      <c r="Y59" s="144"/>
      <c r="Z59" s="144"/>
      <c r="AA59" s="144"/>
      <c r="AB59" s="144"/>
    </row>
    <row r="60" spans="1:28" x14ac:dyDescent="0.2">
      <c r="A60" s="144"/>
      <c r="B60" s="144"/>
      <c r="C60" s="144"/>
      <c r="D60" s="144"/>
      <c r="E60" s="153"/>
      <c r="F60" s="144"/>
      <c r="G60" s="144"/>
      <c r="H60" s="144"/>
      <c r="I60" s="144"/>
      <c r="J60" s="144"/>
      <c r="K60" s="144"/>
      <c r="L60" s="144"/>
      <c r="M60" s="144"/>
      <c r="N60" s="144"/>
      <c r="O60" s="144"/>
      <c r="P60" s="144"/>
      <c r="Q60" s="144"/>
      <c r="R60" s="144"/>
      <c r="S60" s="144"/>
      <c r="T60" s="144"/>
      <c r="U60" s="144"/>
      <c r="V60" s="144"/>
      <c r="W60" s="144"/>
      <c r="X60" s="144"/>
      <c r="Y60" s="144"/>
      <c r="Z60" s="144"/>
      <c r="AA60" s="144"/>
      <c r="AB60" s="144"/>
    </row>
    <row r="61" spans="1:28" x14ac:dyDescent="0.2">
      <c r="A61" s="144"/>
      <c r="B61" s="144"/>
      <c r="C61" s="144"/>
      <c r="D61" s="144"/>
      <c r="E61" s="153"/>
      <c r="F61" s="144"/>
      <c r="G61" s="144"/>
      <c r="H61" s="144"/>
      <c r="I61" s="144"/>
      <c r="J61" s="144"/>
      <c r="K61" s="144"/>
      <c r="L61" s="144"/>
      <c r="M61" s="144"/>
      <c r="N61" s="144"/>
      <c r="O61" s="144"/>
      <c r="P61" s="144"/>
      <c r="Q61" s="144"/>
      <c r="R61" s="144"/>
      <c r="S61" s="144"/>
      <c r="T61" s="144"/>
      <c r="U61" s="144"/>
      <c r="V61" s="144"/>
      <c r="W61" s="144"/>
      <c r="X61" s="144"/>
      <c r="Y61" s="144"/>
      <c r="Z61" s="144"/>
      <c r="AA61" s="144"/>
      <c r="AB61" s="144"/>
    </row>
    <row r="62" spans="1:28" x14ac:dyDescent="0.2">
      <c r="A62" s="144"/>
      <c r="B62" s="144"/>
      <c r="C62" s="144"/>
      <c r="D62" s="144"/>
      <c r="E62" s="153"/>
      <c r="F62" s="144"/>
      <c r="G62" s="144"/>
      <c r="H62" s="144"/>
      <c r="I62" s="144"/>
      <c r="J62" s="144"/>
      <c r="K62" s="144"/>
      <c r="L62" s="144"/>
      <c r="M62" s="144"/>
      <c r="N62" s="144"/>
      <c r="O62" s="144"/>
      <c r="P62" s="144"/>
      <c r="Q62" s="144"/>
      <c r="R62" s="144"/>
      <c r="S62" s="144"/>
      <c r="T62" s="144"/>
      <c r="U62" s="144"/>
      <c r="V62" s="144"/>
      <c r="W62" s="144"/>
      <c r="X62" s="144"/>
      <c r="Y62" s="144"/>
      <c r="Z62" s="144"/>
      <c r="AA62" s="144"/>
      <c r="AB62" s="144"/>
    </row>
    <row r="63" spans="1:28" x14ac:dyDescent="0.2">
      <c r="A63" s="144"/>
      <c r="B63" s="144"/>
      <c r="C63" s="144"/>
      <c r="D63" s="144"/>
      <c r="E63" s="153"/>
      <c r="F63" s="144"/>
      <c r="G63" s="144"/>
      <c r="H63" s="144"/>
      <c r="I63" s="144"/>
      <c r="J63" s="144"/>
      <c r="K63" s="144"/>
      <c r="L63" s="144"/>
      <c r="M63" s="144"/>
      <c r="N63" s="144"/>
      <c r="O63" s="144"/>
      <c r="P63" s="144"/>
      <c r="Q63" s="144"/>
      <c r="R63" s="144"/>
      <c r="S63" s="144"/>
      <c r="T63" s="144"/>
      <c r="U63" s="144"/>
      <c r="V63" s="144"/>
      <c r="W63" s="144"/>
      <c r="X63" s="144"/>
      <c r="Y63" s="144"/>
      <c r="Z63" s="144"/>
      <c r="AA63" s="144"/>
      <c r="AB63" s="144"/>
    </row>
    <row r="64" spans="1:28" x14ac:dyDescent="0.2">
      <c r="A64" s="144"/>
      <c r="B64" s="144"/>
      <c r="C64" s="144"/>
      <c r="D64" s="144"/>
      <c r="E64" s="153"/>
      <c r="F64" s="144"/>
      <c r="G64" s="144"/>
      <c r="H64" s="144"/>
      <c r="I64" s="144"/>
      <c r="J64" s="144"/>
      <c r="K64" s="144"/>
      <c r="L64" s="144"/>
      <c r="M64" s="144"/>
      <c r="N64" s="144"/>
      <c r="O64" s="144"/>
      <c r="P64" s="144"/>
      <c r="Q64" s="144"/>
      <c r="R64" s="144"/>
      <c r="S64" s="144"/>
      <c r="T64" s="144"/>
      <c r="U64" s="144"/>
      <c r="V64" s="144"/>
      <c r="W64" s="144"/>
      <c r="X64" s="144"/>
      <c r="Y64" s="144"/>
      <c r="Z64" s="144"/>
      <c r="AA64" s="144"/>
      <c r="AB64" s="144"/>
    </row>
    <row r="65" spans="1:28" x14ac:dyDescent="0.2">
      <c r="A65" s="144"/>
      <c r="B65" s="144"/>
      <c r="C65" s="144"/>
      <c r="D65" s="144"/>
      <c r="E65" s="153"/>
      <c r="F65" s="144"/>
      <c r="G65" s="144"/>
      <c r="H65" s="144"/>
      <c r="I65" s="144"/>
      <c r="J65" s="144"/>
      <c r="K65" s="144"/>
      <c r="L65" s="144"/>
      <c r="M65" s="144"/>
      <c r="N65" s="144"/>
      <c r="O65" s="144"/>
      <c r="P65" s="144"/>
      <c r="Q65" s="144"/>
      <c r="R65" s="144"/>
      <c r="S65" s="144"/>
      <c r="T65" s="144"/>
      <c r="U65" s="144"/>
      <c r="V65" s="144"/>
      <c r="W65" s="144"/>
      <c r="X65" s="144"/>
      <c r="Y65" s="144"/>
      <c r="Z65" s="144"/>
      <c r="AA65" s="144"/>
      <c r="AB65" s="144"/>
    </row>
    <row r="66" spans="1:28" x14ac:dyDescent="0.2">
      <c r="A66" s="144"/>
      <c r="B66" s="144"/>
      <c r="C66" s="144"/>
      <c r="D66" s="144"/>
      <c r="E66" s="153"/>
      <c r="F66" s="144"/>
      <c r="G66" s="144"/>
      <c r="H66" s="144"/>
      <c r="I66" s="144"/>
      <c r="J66" s="144"/>
      <c r="K66" s="144"/>
      <c r="L66" s="144"/>
      <c r="M66" s="144"/>
      <c r="N66" s="144"/>
      <c r="O66" s="144"/>
      <c r="P66" s="144"/>
      <c r="Q66" s="144"/>
      <c r="R66" s="144"/>
      <c r="S66" s="144"/>
      <c r="T66" s="144"/>
      <c r="U66" s="144"/>
      <c r="V66" s="144"/>
      <c r="W66" s="144"/>
      <c r="X66" s="144"/>
      <c r="Y66" s="144"/>
      <c r="Z66" s="144"/>
      <c r="AA66" s="144"/>
      <c r="AB66" s="144"/>
    </row>
    <row r="67" spans="1:28" x14ac:dyDescent="0.2">
      <c r="A67" s="144"/>
      <c r="B67" s="144"/>
      <c r="C67" s="144"/>
      <c r="D67" s="144"/>
      <c r="E67" s="153"/>
      <c r="F67" s="144"/>
      <c r="G67" s="144"/>
      <c r="H67" s="144"/>
      <c r="I67" s="144"/>
      <c r="J67" s="144"/>
      <c r="K67" s="144"/>
      <c r="L67" s="144"/>
      <c r="M67" s="144"/>
      <c r="N67" s="144"/>
      <c r="O67" s="144"/>
      <c r="P67" s="144"/>
      <c r="Q67" s="144"/>
      <c r="R67" s="144"/>
      <c r="S67" s="144"/>
      <c r="T67" s="144"/>
      <c r="U67" s="144"/>
      <c r="V67" s="144"/>
      <c r="W67" s="144"/>
      <c r="X67" s="144"/>
      <c r="Y67" s="144"/>
      <c r="Z67" s="144"/>
      <c r="AA67" s="144"/>
      <c r="AB67" s="144"/>
    </row>
    <row r="68" spans="1:28" x14ac:dyDescent="0.2">
      <c r="A68" s="144"/>
      <c r="B68" s="144"/>
      <c r="C68" s="144"/>
      <c r="D68" s="144"/>
      <c r="E68" s="153"/>
      <c r="F68" s="144"/>
      <c r="G68" s="144"/>
      <c r="H68" s="144"/>
      <c r="I68" s="144"/>
      <c r="J68" s="144"/>
      <c r="K68" s="144"/>
      <c r="L68" s="144"/>
      <c r="M68" s="144"/>
      <c r="N68" s="144"/>
      <c r="O68" s="144"/>
      <c r="P68" s="144"/>
      <c r="Q68" s="144"/>
      <c r="R68" s="144"/>
      <c r="S68" s="144"/>
      <c r="T68" s="144"/>
      <c r="U68" s="144"/>
      <c r="V68" s="144"/>
      <c r="W68" s="144"/>
      <c r="X68" s="144"/>
      <c r="Y68" s="144"/>
      <c r="Z68" s="144"/>
      <c r="AA68" s="144"/>
      <c r="AB68" s="144"/>
    </row>
    <row r="69" spans="1:28" x14ac:dyDescent="0.2">
      <c r="A69" s="144"/>
      <c r="B69" s="144"/>
      <c r="C69" s="144"/>
      <c r="D69" s="144"/>
      <c r="E69" s="153"/>
      <c r="F69" s="144"/>
      <c r="G69" s="144"/>
      <c r="H69" s="144"/>
      <c r="I69" s="144"/>
      <c r="J69" s="144"/>
      <c r="K69" s="144"/>
      <c r="L69" s="144"/>
      <c r="M69" s="144"/>
      <c r="N69" s="144"/>
      <c r="O69" s="144"/>
      <c r="P69" s="144"/>
      <c r="Q69" s="144"/>
      <c r="R69" s="144"/>
      <c r="S69" s="144"/>
      <c r="T69" s="144"/>
      <c r="U69" s="144"/>
      <c r="V69" s="144"/>
      <c r="W69" s="144"/>
      <c r="X69" s="144"/>
      <c r="Y69" s="144"/>
      <c r="Z69" s="144"/>
      <c r="AA69" s="144"/>
      <c r="AB69" s="144"/>
    </row>
    <row r="70" spans="1:28" x14ac:dyDescent="0.2">
      <c r="A70" s="144"/>
      <c r="B70" s="144"/>
      <c r="C70" s="144"/>
      <c r="D70" s="144"/>
      <c r="E70" s="153"/>
      <c r="F70" s="144"/>
      <c r="G70" s="144"/>
      <c r="H70" s="144"/>
      <c r="I70" s="144"/>
      <c r="J70" s="144"/>
      <c r="K70" s="144"/>
      <c r="L70" s="144"/>
      <c r="M70" s="144"/>
      <c r="N70" s="144"/>
      <c r="O70" s="144"/>
      <c r="P70" s="144"/>
      <c r="Q70" s="144"/>
      <c r="R70" s="144"/>
      <c r="S70" s="144"/>
      <c r="T70" s="144"/>
      <c r="U70" s="144"/>
      <c r="V70" s="144"/>
      <c r="W70" s="144"/>
      <c r="X70" s="144"/>
      <c r="Y70" s="144"/>
      <c r="Z70" s="144"/>
      <c r="AA70" s="144"/>
      <c r="AB70" s="144"/>
    </row>
    <row r="71" spans="1:28" x14ac:dyDescent="0.2">
      <c r="A71" s="144"/>
      <c r="B71" s="144"/>
      <c r="C71" s="144"/>
      <c r="D71" s="144"/>
      <c r="E71" s="153"/>
      <c r="F71" s="144"/>
      <c r="G71" s="144"/>
      <c r="H71" s="144"/>
      <c r="I71" s="144"/>
      <c r="J71" s="144"/>
      <c r="K71" s="144"/>
      <c r="L71" s="144"/>
      <c r="M71" s="144"/>
      <c r="N71" s="144"/>
      <c r="O71" s="144"/>
      <c r="P71" s="144"/>
      <c r="Q71" s="144"/>
      <c r="R71" s="144"/>
      <c r="S71" s="144"/>
      <c r="T71" s="144"/>
      <c r="U71" s="144"/>
      <c r="V71" s="144"/>
      <c r="W71" s="144"/>
      <c r="X71" s="144"/>
      <c r="Y71" s="144"/>
      <c r="Z71" s="144"/>
      <c r="AA71" s="144"/>
      <c r="AB71" s="144"/>
    </row>
  </sheetData>
  <sheetProtection algorithmName="SHA-512" hashValue="JaZxrT6wKnE1mi0/AYaKiEB8I9NIdsb2Xk02mcxWW1K2m97O5zv1flozAH62aRG2fJ+fgpHt4x8J8yptk/hH4Q==" saltValue="cosnGbO6GU3LKeMadB9uDA==" spinCount="100000" sheet="1" selectLockedCells="1"/>
  <mergeCells count="70">
    <mergeCell ref="BK9:BL9"/>
    <mergeCell ref="BK10:BL10"/>
    <mergeCell ref="BM9:BN9"/>
    <mergeCell ref="BM10:BN10"/>
    <mergeCell ref="BO9:BP9"/>
    <mergeCell ref="BO10:BP10"/>
    <mergeCell ref="BE9:BF9"/>
    <mergeCell ref="BE10:BF10"/>
    <mergeCell ref="BG9:BH9"/>
    <mergeCell ref="BG10:BH10"/>
    <mergeCell ref="BI9:BJ9"/>
    <mergeCell ref="BI10:BJ10"/>
    <mergeCell ref="AY9:AZ9"/>
    <mergeCell ref="AY10:AZ10"/>
    <mergeCell ref="BA9:BB9"/>
    <mergeCell ref="BA10:BB10"/>
    <mergeCell ref="BC9:BD9"/>
    <mergeCell ref="BC10:BD10"/>
    <mergeCell ref="AS9:AT9"/>
    <mergeCell ref="AS10:AT10"/>
    <mergeCell ref="AU9:AV9"/>
    <mergeCell ref="AU10:AV10"/>
    <mergeCell ref="AW9:AX9"/>
    <mergeCell ref="AW10:AX10"/>
    <mergeCell ref="E10:E11"/>
    <mergeCell ref="AK10:AL10"/>
    <mergeCell ref="AM10:AN10"/>
    <mergeCell ref="AO10:AP10"/>
    <mergeCell ref="AK9:AL9"/>
    <mergeCell ref="AM9:AN9"/>
    <mergeCell ref="AO9:AP9"/>
    <mergeCell ref="U10:V10"/>
    <mergeCell ref="W10:X10"/>
    <mergeCell ref="M9:N9"/>
    <mergeCell ref="O9:P9"/>
    <mergeCell ref="Q9:R9"/>
    <mergeCell ref="U9:V9"/>
    <mergeCell ref="W9:X9"/>
    <mergeCell ref="BQ10:BR10"/>
    <mergeCell ref="BQ9:BR9"/>
    <mergeCell ref="Y9:Z9"/>
    <mergeCell ref="AA9:AB9"/>
    <mergeCell ref="AC9:AD9"/>
    <mergeCell ref="AE9:AF9"/>
    <mergeCell ref="AG9:AH9"/>
    <mergeCell ref="AI9:AJ9"/>
    <mergeCell ref="Y10:Z10"/>
    <mergeCell ref="AA10:AB10"/>
    <mergeCell ref="AC10:AD10"/>
    <mergeCell ref="AE10:AF10"/>
    <mergeCell ref="AG10:AH10"/>
    <mergeCell ref="AI10:AJ10"/>
    <mergeCell ref="AQ9:AR9"/>
    <mergeCell ref="AQ10:AR10"/>
    <mergeCell ref="S2:Z2"/>
    <mergeCell ref="S3:Z3"/>
    <mergeCell ref="S4:Z4"/>
    <mergeCell ref="S9:T9"/>
    <mergeCell ref="F10:F11"/>
    <mergeCell ref="G10:G11"/>
    <mergeCell ref="H10:H11"/>
    <mergeCell ref="I10:J10"/>
    <mergeCell ref="Q10:R10"/>
    <mergeCell ref="S10:T10"/>
    <mergeCell ref="I8:T8"/>
    <mergeCell ref="K10:L10"/>
    <mergeCell ref="M10:N10"/>
    <mergeCell ref="O10:P10"/>
    <mergeCell ref="I9:J9"/>
    <mergeCell ref="K9:L9"/>
  </mergeCells>
  <phoneticPr fontId="0" type="noConversion"/>
  <pageMargins left="0.143700787" right="0" top="0.261811024" bottom="0.261811024" header="0.23622047244094499" footer="0.31496062992126"/>
  <pageSetup paperSize="5" scale="45" orientation="landscape" horizontalDpi="4294967292" r:id="rId1"/>
  <headerFooter alignWithMargins="0">
    <oddHeader>&amp;R&amp;"Times New Roman,Bold"&amp;12&amp;A</oddHeader>
    <oddFooter>&amp;R&amp;D</oddFooter>
  </headerFooter>
  <ignoredErrors>
    <ignoredError sqref="K43:AP43 BQ43:BT43 BS12:BT12 BS13:BT41 BQ42 BS42:BT42 K42:AL42 AP42 AM42:AO42 AM13:AM41 AM12 AO12 AO13:AO41 K13:K41 K12 M12 O12 Q12 M13:M41 O13:O41 Q13:Q41 S12 S13:S41 U12 U13:U41 W12 W13:W41 Y12 Y13:Y41 AA12 AA13:AA41 AC12 AC13:AC41 AE12 AE13:AE41 AG13:AG41 AG12 AI12 AI13:AI41 AK12 AK13:AK41 AQ12 AQ13:AQ41 AS12:AS41 AU12:AU41 AW12:AW41 AY12:AY41 BA12:BA41 BC12:BC41 BE12:BE41 BG12:BG41 BI12:BI41 BK12:BK41 BM12:BM41 BO12:BO4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202" r:id="rId4" name="Label 34">
              <controlPr defaultSize="0" print="0" autoFill="0" autoPict="0" macro="[0]!SwitchToMainMenu">
                <anchor moveWithCells="1">
                  <from>
                    <xdr:col>3</xdr:col>
                    <xdr:colOff>0</xdr:colOff>
                    <xdr:row>1</xdr:row>
                    <xdr:rowOff>9525</xdr:rowOff>
                  </from>
                  <to>
                    <xdr:col>4</xdr:col>
                    <xdr:colOff>457200</xdr:colOff>
                    <xdr:row>3</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BM97"/>
  <sheetViews>
    <sheetView showGridLines="0" showZeros="0" zoomScaleNormal="100" workbookViewId="0">
      <selection activeCell="L12" sqref="L12"/>
    </sheetView>
  </sheetViews>
  <sheetFormatPr defaultColWidth="8.85546875" defaultRowHeight="12.75" x14ac:dyDescent="0.2"/>
  <cols>
    <col min="1" max="1" width="31.42578125" style="11" customWidth="1"/>
    <col min="2" max="2" width="21.7109375" style="11" customWidth="1"/>
    <col min="3" max="3" width="10.7109375" customWidth="1"/>
    <col min="4" max="4" width="4.85546875" customWidth="1"/>
    <col min="5" max="5" width="10.42578125" customWidth="1"/>
    <col min="6" max="6" width="4.85546875" customWidth="1"/>
    <col min="7" max="7" width="9" customWidth="1"/>
    <col min="8" max="8" width="4.85546875" customWidth="1"/>
    <col min="10" max="10" width="4.85546875" customWidth="1"/>
    <col min="12" max="12" width="4.85546875" customWidth="1"/>
    <col min="14" max="14" width="4.85546875" customWidth="1"/>
    <col min="16" max="16" width="4.7109375" customWidth="1"/>
    <col min="18" max="18" width="4.85546875" customWidth="1"/>
    <col min="20" max="20" width="4.7109375" customWidth="1"/>
    <col min="22" max="22" width="4.42578125" customWidth="1"/>
    <col min="24" max="24" width="4.42578125" customWidth="1"/>
    <col min="26" max="26" width="4.42578125" customWidth="1"/>
    <col min="28" max="28" width="4.42578125" customWidth="1"/>
    <col min="30" max="30" width="4.7109375" customWidth="1"/>
    <col min="32" max="32" width="4.85546875" customWidth="1"/>
    <col min="34" max="34" width="4.7109375" customWidth="1"/>
    <col min="36" max="36" width="4.7109375" customWidth="1"/>
    <col min="38" max="38" width="4.7109375" customWidth="1"/>
    <col min="40" max="40" width="4.7109375" customWidth="1"/>
    <col min="42" max="42" width="4.7109375" customWidth="1"/>
    <col min="43" max="43" width="8.85546875" customWidth="1"/>
    <col min="44" max="44" width="4.7109375" customWidth="1"/>
    <col min="45" max="45" width="8.85546875" customWidth="1"/>
    <col min="46" max="46" width="4.7109375" customWidth="1"/>
    <col min="47" max="47" width="8.85546875" customWidth="1"/>
    <col min="48" max="48" width="4.7109375" customWidth="1"/>
    <col min="49" max="49" width="8.85546875" customWidth="1"/>
    <col min="50" max="50" width="4.7109375" customWidth="1"/>
    <col min="51" max="51" width="8.85546875" customWidth="1"/>
    <col min="52" max="52" width="4.7109375" customWidth="1"/>
    <col min="53" max="53" width="8.85546875" customWidth="1"/>
    <col min="54" max="54" width="4.7109375" customWidth="1"/>
    <col min="55" max="55" width="8.85546875" customWidth="1"/>
    <col min="56" max="56" width="4.7109375" customWidth="1"/>
    <col min="57" max="57" width="8.85546875" customWidth="1"/>
    <col min="58" max="58" width="4.7109375" customWidth="1"/>
    <col min="59" max="59" width="8.85546875" customWidth="1"/>
    <col min="60" max="60" width="4.7109375" customWidth="1"/>
    <col min="61" max="61" width="8.85546875" customWidth="1"/>
    <col min="62" max="62" width="4.7109375" customWidth="1"/>
    <col min="63" max="63" width="8.85546875" customWidth="1"/>
    <col min="64" max="64" width="6.85546875" customWidth="1"/>
  </cols>
  <sheetData>
    <row r="1" spans="1:65" ht="13.5" customHeight="1" x14ac:dyDescent="0.3">
      <c r="A1"/>
      <c r="B1" s="1"/>
      <c r="C1" s="1"/>
      <c r="D1" s="1"/>
      <c r="F1" s="2"/>
    </row>
    <row r="2" spans="1:65" x14ac:dyDescent="0.2">
      <c r="A2"/>
      <c r="B2"/>
      <c r="F2" s="3"/>
      <c r="M2" s="3" t="s">
        <v>388</v>
      </c>
      <c r="N2" s="304" t="str">
        <f>'ReOp1-Main Worksheet'!L2</f>
        <v>Name</v>
      </c>
      <c r="O2" s="304"/>
      <c r="P2" s="304"/>
      <c r="Q2" s="304"/>
      <c r="R2" s="304"/>
      <c r="S2" s="304"/>
      <c r="T2" s="304"/>
      <c r="U2" s="304"/>
    </row>
    <row r="3" spans="1:65" x14ac:dyDescent="0.2">
      <c r="A3"/>
      <c r="B3"/>
      <c r="F3" s="3"/>
      <c r="M3" s="3" t="s">
        <v>8</v>
      </c>
      <c r="N3" s="305" t="str">
        <f>'ReOp1-Main Worksheet'!L3</f>
        <v>FRS Account, Name, Chartfield String</v>
      </c>
      <c r="O3" s="305"/>
      <c r="P3" s="305"/>
      <c r="Q3" s="305"/>
      <c r="R3" s="305"/>
      <c r="S3" s="305"/>
      <c r="T3" s="305"/>
      <c r="U3" s="305"/>
    </row>
    <row r="4" spans="1:65" x14ac:dyDescent="0.2">
      <c r="A4"/>
      <c r="B4"/>
      <c r="F4" s="3"/>
      <c r="M4" s="3" t="s">
        <v>9</v>
      </c>
      <c r="N4" s="306" t="str">
        <f>'ReOp1-Main Worksheet'!L4</f>
        <v>Date</v>
      </c>
      <c r="O4" s="306"/>
      <c r="P4" s="306"/>
      <c r="Q4" s="306"/>
      <c r="R4" s="306"/>
      <c r="S4" s="306"/>
      <c r="T4" s="306"/>
      <c r="U4" s="306"/>
    </row>
    <row r="5" spans="1:65" ht="15.75" customHeight="1" x14ac:dyDescent="0.2">
      <c r="A5"/>
      <c r="B5"/>
    </row>
    <row r="6" spans="1:65" ht="15.75" customHeight="1" x14ac:dyDescent="0.2">
      <c r="A6"/>
      <c r="B6"/>
    </row>
    <row r="7" spans="1:65" ht="24" customHeight="1" x14ac:dyDescent="0.2">
      <c r="A7" s="136" t="s">
        <v>426</v>
      </c>
      <c r="B7"/>
      <c r="C7" s="1"/>
      <c r="D7" s="1"/>
      <c r="E7" s="1"/>
      <c r="F7" s="14"/>
      <c r="G7" s="1"/>
    </row>
    <row r="8" spans="1:65" x14ac:dyDescent="0.2">
      <c r="A8" s="12"/>
      <c r="B8" s="5"/>
      <c r="C8" s="6"/>
      <c r="D8" s="307" t="s">
        <v>416</v>
      </c>
      <c r="E8" s="308"/>
      <c r="F8" s="308"/>
      <c r="G8" s="308"/>
      <c r="H8" s="308"/>
      <c r="I8" s="308"/>
      <c r="J8" s="308"/>
      <c r="K8" s="308"/>
      <c r="L8" s="308"/>
      <c r="M8" s="308"/>
      <c r="N8" s="308"/>
      <c r="O8" s="308"/>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38"/>
      <c r="BM8" s="38"/>
    </row>
    <row r="9" spans="1:65" x14ac:dyDescent="0.2">
      <c r="A9" s="5"/>
      <c r="B9" s="5"/>
      <c r="C9" s="5"/>
      <c r="D9" s="297" t="s">
        <v>0</v>
      </c>
      <c r="E9" s="294"/>
      <c r="F9" s="290" t="s">
        <v>1</v>
      </c>
      <c r="G9" s="294"/>
      <c r="H9" s="290" t="s">
        <v>2</v>
      </c>
      <c r="I9" s="294"/>
      <c r="J9" s="290" t="s">
        <v>3</v>
      </c>
      <c r="K9" s="294"/>
      <c r="L9" s="290" t="s">
        <v>383</v>
      </c>
      <c r="M9" s="294"/>
      <c r="N9" s="290" t="s">
        <v>384</v>
      </c>
      <c r="O9" s="294"/>
      <c r="P9" s="290" t="s">
        <v>430</v>
      </c>
      <c r="Q9" s="294"/>
      <c r="R9" s="290" t="s">
        <v>431</v>
      </c>
      <c r="S9" s="294"/>
      <c r="T9" s="297" t="s">
        <v>437</v>
      </c>
      <c r="U9" s="294"/>
      <c r="V9" s="290" t="s">
        <v>438</v>
      </c>
      <c r="W9" s="294"/>
      <c r="X9" s="290" t="s">
        <v>439</v>
      </c>
      <c r="Y9" s="294"/>
      <c r="Z9" s="290" t="s">
        <v>440</v>
      </c>
      <c r="AA9" s="294"/>
      <c r="AB9" s="290" t="s">
        <v>441</v>
      </c>
      <c r="AC9" s="294"/>
      <c r="AD9" s="290" t="s">
        <v>442</v>
      </c>
      <c r="AE9" s="294"/>
      <c r="AF9" s="297" t="s">
        <v>443</v>
      </c>
      <c r="AG9" s="294"/>
      <c r="AH9" s="290" t="s">
        <v>444</v>
      </c>
      <c r="AI9" s="294"/>
      <c r="AJ9" s="290" t="s">
        <v>445</v>
      </c>
      <c r="AK9" s="294"/>
      <c r="AL9" s="290" t="s">
        <v>537</v>
      </c>
      <c r="AM9" s="294"/>
      <c r="AN9" s="290" t="s">
        <v>538</v>
      </c>
      <c r="AO9" s="294"/>
      <c r="AP9" s="290" t="s">
        <v>539</v>
      </c>
      <c r="AQ9" s="294"/>
      <c r="AR9" s="290" t="s">
        <v>540</v>
      </c>
      <c r="AS9" s="294"/>
      <c r="AT9" s="290" t="s">
        <v>541</v>
      </c>
      <c r="AU9" s="294"/>
      <c r="AV9" s="290" t="s">
        <v>542</v>
      </c>
      <c r="AW9" s="294"/>
      <c r="AX9" s="290" t="s">
        <v>543</v>
      </c>
      <c r="AY9" s="294"/>
      <c r="AZ9" s="290" t="s">
        <v>544</v>
      </c>
      <c r="BA9" s="294"/>
      <c r="BB9" s="290" t="s">
        <v>545</v>
      </c>
      <c r="BC9" s="294"/>
      <c r="BD9" s="290" t="s">
        <v>546</v>
      </c>
      <c r="BE9" s="294"/>
      <c r="BF9" s="290" t="s">
        <v>547</v>
      </c>
      <c r="BG9" s="294"/>
      <c r="BH9" s="290" t="s">
        <v>548</v>
      </c>
      <c r="BI9" s="294"/>
      <c r="BJ9" s="290" t="s">
        <v>549</v>
      </c>
      <c r="BK9" s="294"/>
      <c r="BL9" s="21" t="s">
        <v>387</v>
      </c>
      <c r="BM9" s="20"/>
    </row>
    <row r="10" spans="1:65" ht="26.25" customHeight="1" x14ac:dyDescent="0.2">
      <c r="A10" s="5"/>
      <c r="B10" s="299" t="s">
        <v>481</v>
      </c>
      <c r="C10" s="302" t="s">
        <v>417</v>
      </c>
      <c r="D10" s="295">
        <f>('ReOp1-Main Worksheet'!G10)</f>
        <v>0</v>
      </c>
      <c r="E10" s="296"/>
      <c r="F10" s="295">
        <f>('ReOp1-Main Worksheet'!I10)</f>
        <v>0</v>
      </c>
      <c r="G10" s="296"/>
      <c r="H10" s="295">
        <f>('ReOp1-Main Worksheet'!K10)</f>
        <v>0</v>
      </c>
      <c r="I10" s="296"/>
      <c r="J10" s="295">
        <f>('ReOp1-Main Worksheet'!M10)</f>
        <v>0</v>
      </c>
      <c r="K10" s="296"/>
      <c r="L10" s="295">
        <f>('ReOp1-Main Worksheet'!O10)</f>
        <v>0</v>
      </c>
      <c r="M10" s="296"/>
      <c r="N10" s="295">
        <f>('ReOp1-Main Worksheet'!Q10)</f>
        <v>0</v>
      </c>
      <c r="O10" s="296"/>
      <c r="P10" s="295">
        <f>('ReOp1-Main Worksheet'!S10)</f>
        <v>0</v>
      </c>
      <c r="Q10" s="296"/>
      <c r="R10" s="295">
        <f>('ReOp1-Main Worksheet'!U10)</f>
        <v>0</v>
      </c>
      <c r="S10" s="296"/>
      <c r="T10" s="295">
        <f>('ReOp1-Main Worksheet'!W10)</f>
        <v>0</v>
      </c>
      <c r="U10" s="296"/>
      <c r="V10" s="295">
        <f>('ReOp1-Main Worksheet'!Y10)</f>
        <v>0</v>
      </c>
      <c r="W10" s="296"/>
      <c r="X10" s="295">
        <f>('ReOp1-Main Worksheet'!AA10)</f>
        <v>0</v>
      </c>
      <c r="Y10" s="296"/>
      <c r="Z10" s="295">
        <f>('ReOp1-Main Worksheet'!AC10)</f>
        <v>0</v>
      </c>
      <c r="AA10" s="296"/>
      <c r="AB10" s="295">
        <f>('ReOp1-Main Worksheet'!AE10)</f>
        <v>0</v>
      </c>
      <c r="AC10" s="296"/>
      <c r="AD10" s="295">
        <f>('ReOp1-Main Worksheet'!AG10)</f>
        <v>0</v>
      </c>
      <c r="AE10" s="296"/>
      <c r="AF10" s="295">
        <f>('ReOp1-Main Worksheet'!AI10)</f>
        <v>0</v>
      </c>
      <c r="AG10" s="296"/>
      <c r="AH10" s="295">
        <f>('ReOp1-Main Worksheet'!AK10)</f>
        <v>0</v>
      </c>
      <c r="AI10" s="296"/>
      <c r="AJ10" s="295">
        <f>('ReOp1-Main Worksheet'!AM10)</f>
        <v>0</v>
      </c>
      <c r="AK10" s="296"/>
      <c r="AL10" s="295">
        <f>('ReOp1-Main Worksheet'!AO10)</f>
        <v>0</v>
      </c>
      <c r="AM10" s="296"/>
      <c r="AN10" s="295">
        <f>('ReOp1-Main Worksheet'!AQ10)</f>
        <v>0</v>
      </c>
      <c r="AO10" s="296"/>
      <c r="AP10" s="295">
        <f>('ReOp1-Main Worksheet'!AS10)</f>
        <v>0</v>
      </c>
      <c r="AQ10" s="296"/>
      <c r="AR10" s="295">
        <f>('ReOp1-Main Worksheet'!AU10)</f>
        <v>0</v>
      </c>
      <c r="AS10" s="296"/>
      <c r="AT10" s="295">
        <f>('ReOp1-Main Worksheet'!AW10)</f>
        <v>0</v>
      </c>
      <c r="AU10" s="296"/>
      <c r="AV10" s="295">
        <f>('ReOp1-Main Worksheet'!AY10)</f>
        <v>0</v>
      </c>
      <c r="AW10" s="296"/>
      <c r="AX10" s="295">
        <f>('ReOp1-Main Worksheet'!BA10)</f>
        <v>0</v>
      </c>
      <c r="AY10" s="296"/>
      <c r="AZ10" s="295">
        <f>('ReOp1-Main Worksheet'!BC10)</f>
        <v>0</v>
      </c>
      <c r="BA10" s="296"/>
      <c r="BB10" s="295">
        <f>('ReOp1-Main Worksheet'!BE10)</f>
        <v>0</v>
      </c>
      <c r="BC10" s="296"/>
      <c r="BD10" s="295">
        <f>('ReOp1-Main Worksheet'!BG10)</f>
        <v>0</v>
      </c>
      <c r="BE10" s="296"/>
      <c r="BF10" s="295">
        <f>('ReOp1-Main Worksheet'!BI10)</f>
        <v>0</v>
      </c>
      <c r="BG10" s="296"/>
      <c r="BH10" s="295">
        <f>('ReOp1-Main Worksheet'!BK10)</f>
        <v>0</v>
      </c>
      <c r="BI10" s="296"/>
      <c r="BJ10" s="295">
        <f>('ReOp1-Main Worksheet'!BM10)</f>
        <v>0</v>
      </c>
      <c r="BK10" s="296"/>
      <c r="BL10" s="313"/>
      <c r="BM10" s="314"/>
    </row>
    <row r="11" spans="1:65" ht="20.25" customHeight="1" x14ac:dyDescent="0.2">
      <c r="A11" s="5" t="s">
        <v>18</v>
      </c>
      <c r="B11" s="300"/>
      <c r="C11" s="315"/>
      <c r="D11" s="71" t="s">
        <v>11</v>
      </c>
      <c r="E11" s="72" t="s">
        <v>12</v>
      </c>
      <c r="F11" s="71" t="s">
        <v>11</v>
      </c>
      <c r="G11" s="72" t="s">
        <v>12</v>
      </c>
      <c r="H11" s="71" t="s">
        <v>11</v>
      </c>
      <c r="I11" s="72" t="s">
        <v>12</v>
      </c>
      <c r="J11" s="71" t="s">
        <v>11</v>
      </c>
      <c r="K11" s="72" t="s">
        <v>12</v>
      </c>
      <c r="L11" s="71" t="s">
        <v>11</v>
      </c>
      <c r="M11" s="72" t="s">
        <v>12</v>
      </c>
      <c r="N11" s="71" t="s">
        <v>11</v>
      </c>
      <c r="O11" s="72" t="s">
        <v>12</v>
      </c>
      <c r="P11" s="71" t="s">
        <v>11</v>
      </c>
      <c r="Q11" s="72" t="s">
        <v>12</v>
      </c>
      <c r="R11" s="71" t="s">
        <v>11</v>
      </c>
      <c r="S11" s="72" t="s">
        <v>12</v>
      </c>
      <c r="T11" s="71" t="s">
        <v>11</v>
      </c>
      <c r="U11" s="72" t="s">
        <v>12</v>
      </c>
      <c r="V11" s="71" t="s">
        <v>11</v>
      </c>
      <c r="W11" s="72" t="s">
        <v>12</v>
      </c>
      <c r="X11" s="71" t="s">
        <v>11</v>
      </c>
      <c r="Y11" s="72" t="s">
        <v>12</v>
      </c>
      <c r="Z11" s="71" t="s">
        <v>11</v>
      </c>
      <c r="AA11" s="72" t="s">
        <v>12</v>
      </c>
      <c r="AB11" s="71" t="s">
        <v>11</v>
      </c>
      <c r="AC11" s="72" t="s">
        <v>12</v>
      </c>
      <c r="AD11" s="71" t="s">
        <v>11</v>
      </c>
      <c r="AE11" s="72" t="s">
        <v>12</v>
      </c>
      <c r="AF11" s="71" t="s">
        <v>11</v>
      </c>
      <c r="AG11" s="72" t="s">
        <v>12</v>
      </c>
      <c r="AH11" s="71" t="s">
        <v>11</v>
      </c>
      <c r="AI11" s="72" t="s">
        <v>12</v>
      </c>
      <c r="AJ11" s="71" t="s">
        <v>11</v>
      </c>
      <c r="AK11" s="72" t="s">
        <v>12</v>
      </c>
      <c r="AL11" s="71" t="s">
        <v>11</v>
      </c>
      <c r="AM11" s="72" t="s">
        <v>12</v>
      </c>
      <c r="AN11" s="71" t="s">
        <v>11</v>
      </c>
      <c r="AO11" s="72" t="s">
        <v>12</v>
      </c>
      <c r="AP11" s="71" t="s">
        <v>11</v>
      </c>
      <c r="AQ11" s="72" t="s">
        <v>12</v>
      </c>
      <c r="AR11" s="71" t="s">
        <v>11</v>
      </c>
      <c r="AS11" s="72" t="s">
        <v>12</v>
      </c>
      <c r="AT11" s="71" t="s">
        <v>11</v>
      </c>
      <c r="AU11" s="72" t="s">
        <v>12</v>
      </c>
      <c r="AV11" s="71" t="s">
        <v>11</v>
      </c>
      <c r="AW11" s="72" t="s">
        <v>12</v>
      </c>
      <c r="AX11" s="71" t="s">
        <v>11</v>
      </c>
      <c r="AY11" s="72" t="s">
        <v>12</v>
      </c>
      <c r="AZ11" s="71" t="s">
        <v>11</v>
      </c>
      <c r="BA11" s="72" t="s">
        <v>12</v>
      </c>
      <c r="BB11" s="71" t="s">
        <v>11</v>
      </c>
      <c r="BC11" s="72" t="s">
        <v>12</v>
      </c>
      <c r="BD11" s="71" t="s">
        <v>11</v>
      </c>
      <c r="BE11" s="72" t="s">
        <v>12</v>
      </c>
      <c r="BF11" s="71" t="s">
        <v>11</v>
      </c>
      <c r="BG11" s="72" t="s">
        <v>12</v>
      </c>
      <c r="BH11" s="71" t="s">
        <v>11</v>
      </c>
      <c r="BI11" s="72" t="s">
        <v>12</v>
      </c>
      <c r="BJ11" s="71" t="s">
        <v>11</v>
      </c>
      <c r="BK11" s="72" t="s">
        <v>12</v>
      </c>
      <c r="BL11" s="71" t="s">
        <v>11</v>
      </c>
      <c r="BM11" s="72" t="s">
        <v>12</v>
      </c>
    </row>
    <row r="12" spans="1:65" x14ac:dyDescent="0.2">
      <c r="A12" s="204"/>
      <c r="B12" s="192"/>
      <c r="C12" s="154"/>
      <c r="D12" s="151"/>
      <c r="E12" s="73">
        <f>D$12*$C12</f>
        <v>0</v>
      </c>
      <c r="F12" s="151"/>
      <c r="G12" s="73">
        <f>F$12*$C12</f>
        <v>0</v>
      </c>
      <c r="H12" s="155"/>
      <c r="I12" s="73">
        <f>H$12*$C12</f>
        <v>0</v>
      </c>
      <c r="J12" s="155"/>
      <c r="K12" s="73">
        <f>J$12*$C12</f>
        <v>0</v>
      </c>
      <c r="L12" s="151"/>
      <c r="M12" s="73">
        <f>L$12*$C12</f>
        <v>0</v>
      </c>
      <c r="N12" s="151"/>
      <c r="O12" s="73">
        <f>N$12*$C12</f>
        <v>0</v>
      </c>
      <c r="P12" s="156"/>
      <c r="Q12" s="73">
        <f>P$12*$C12</f>
        <v>0</v>
      </c>
      <c r="R12" s="156"/>
      <c r="S12" s="73">
        <f>R$12*$C12</f>
        <v>0</v>
      </c>
      <c r="T12" s="156"/>
      <c r="U12" s="73">
        <f>T$12*$C12</f>
        <v>0</v>
      </c>
      <c r="V12" s="156"/>
      <c r="W12" s="73">
        <f>V$12*$C12</f>
        <v>0</v>
      </c>
      <c r="X12" s="156"/>
      <c r="Y12" s="73">
        <f>X$12*$C12</f>
        <v>0</v>
      </c>
      <c r="Z12" s="156"/>
      <c r="AA12" s="73">
        <f>Z$12*$C12</f>
        <v>0</v>
      </c>
      <c r="AB12" s="156"/>
      <c r="AC12" s="73">
        <f>AB$12*$C12</f>
        <v>0</v>
      </c>
      <c r="AD12" s="156"/>
      <c r="AE12" s="73">
        <f>AD$12*$C12</f>
        <v>0</v>
      </c>
      <c r="AF12" s="156"/>
      <c r="AG12" s="73">
        <f>AF$12*$C12</f>
        <v>0</v>
      </c>
      <c r="AH12" s="156"/>
      <c r="AI12" s="73">
        <f>AH$12*$C12</f>
        <v>0</v>
      </c>
      <c r="AJ12" s="156"/>
      <c r="AK12" s="73">
        <f>AJ$12*$C12</f>
        <v>0</v>
      </c>
      <c r="AL12" s="156"/>
      <c r="AM12" s="73">
        <f>AL$12*$C12</f>
        <v>0</v>
      </c>
      <c r="AN12" s="156"/>
      <c r="AO12" s="73">
        <f>AN$12*$C12</f>
        <v>0</v>
      </c>
      <c r="AP12" s="156"/>
      <c r="AQ12" s="73">
        <f>AP$12*$C12</f>
        <v>0</v>
      </c>
      <c r="AR12" s="156"/>
      <c r="AS12" s="73">
        <f>AR$12*$C12</f>
        <v>0</v>
      </c>
      <c r="AT12" s="156"/>
      <c r="AU12" s="73">
        <f>AT$12*$C12</f>
        <v>0</v>
      </c>
      <c r="AV12" s="156"/>
      <c r="AW12" s="73">
        <f>AV$12*$C12</f>
        <v>0</v>
      </c>
      <c r="AX12" s="156"/>
      <c r="AY12" s="73">
        <f>AX$12*$C12</f>
        <v>0</v>
      </c>
      <c r="AZ12" s="156"/>
      <c r="BA12" s="73">
        <f>AZ$12*$C12</f>
        <v>0</v>
      </c>
      <c r="BB12" s="156"/>
      <c r="BC12" s="73">
        <f>BB$12*$C12</f>
        <v>0</v>
      </c>
      <c r="BD12" s="156"/>
      <c r="BE12" s="73">
        <f>BD$12*$C12</f>
        <v>0</v>
      </c>
      <c r="BF12" s="156"/>
      <c r="BG12" s="73">
        <f>BF$12*$C12</f>
        <v>0</v>
      </c>
      <c r="BH12" s="156"/>
      <c r="BI12" s="73">
        <f>BH$12*$C12</f>
        <v>0</v>
      </c>
      <c r="BJ12" s="156"/>
      <c r="BK12" s="73">
        <f>BJ$12*$C12</f>
        <v>0</v>
      </c>
      <c r="BL12" s="181">
        <f>SUM(D12,F12,H12,J12,L12,N12,P12,R12+T12+V12+X12+Z12+AB12+AD12+AF12+AH12+AJ12+AL12+AN12+AP12+AR12+AT12+AV12+AX12+AZ12+BB12+BD12+BF12+BH12+BJ12)</f>
        <v>0</v>
      </c>
      <c r="BM12" s="73">
        <f>SUM(E12,G12,I12,K12,M12,O12,Q12,S12+U12+W12+Y12+AA12+AC12+AE12+AG12+AI12+AK12+AM12+AO12+AQ12+AS12+AU12+AW12+AY12+BA12+BC12+BE12+BG12+BI12+BK12)</f>
        <v>0</v>
      </c>
    </row>
    <row r="13" spans="1:65" x14ac:dyDescent="0.2">
      <c r="A13" s="205"/>
      <c r="B13" s="192"/>
      <c r="C13" s="154"/>
      <c r="D13" s="151"/>
      <c r="E13" s="73">
        <f>D$13*$C13</f>
        <v>0</v>
      </c>
      <c r="F13" s="151"/>
      <c r="G13" s="73">
        <f>F$13*$C13</f>
        <v>0</v>
      </c>
      <c r="H13" s="151"/>
      <c r="I13" s="73">
        <f>H$13*$C13</f>
        <v>0</v>
      </c>
      <c r="J13" s="151"/>
      <c r="K13" s="73">
        <f>J$13*$C13</f>
        <v>0</v>
      </c>
      <c r="L13" s="151"/>
      <c r="M13" s="73">
        <f>L$13*$C13</f>
        <v>0</v>
      </c>
      <c r="N13" s="151"/>
      <c r="O13" s="73">
        <f>N$13*$C13</f>
        <v>0</v>
      </c>
      <c r="P13" s="157"/>
      <c r="Q13" s="73">
        <f>P$13*$C13</f>
        <v>0</v>
      </c>
      <c r="R13" s="157"/>
      <c r="S13" s="73">
        <f>R$13*$C13</f>
        <v>0</v>
      </c>
      <c r="T13" s="157"/>
      <c r="U13" s="73">
        <f>T$13*$C13</f>
        <v>0</v>
      </c>
      <c r="V13" s="157"/>
      <c r="W13" s="73">
        <f>V$13*$C13</f>
        <v>0</v>
      </c>
      <c r="X13" s="157"/>
      <c r="Y13" s="73">
        <f>X$13*$C13</f>
        <v>0</v>
      </c>
      <c r="Z13" s="157"/>
      <c r="AA13" s="73">
        <f>Z$13*$C13</f>
        <v>0</v>
      </c>
      <c r="AB13" s="157"/>
      <c r="AC13" s="73">
        <f>AB$13*$C13</f>
        <v>0</v>
      </c>
      <c r="AD13" s="157"/>
      <c r="AE13" s="73">
        <f>AD$13*$C13</f>
        <v>0</v>
      </c>
      <c r="AF13" s="157"/>
      <c r="AG13" s="73">
        <f>AF$13*$C13</f>
        <v>0</v>
      </c>
      <c r="AH13" s="157"/>
      <c r="AI13" s="73">
        <f>AH$13*$C13</f>
        <v>0</v>
      </c>
      <c r="AJ13" s="157"/>
      <c r="AK13" s="73">
        <f>AJ$13*$C13</f>
        <v>0</v>
      </c>
      <c r="AL13" s="157"/>
      <c r="AM13" s="73">
        <f>AL$13*$C13</f>
        <v>0</v>
      </c>
      <c r="AN13" s="157"/>
      <c r="AO13" s="73">
        <f>AN$13*$C13</f>
        <v>0</v>
      </c>
      <c r="AP13" s="157"/>
      <c r="AQ13" s="73">
        <f>AP$13*$C13</f>
        <v>0</v>
      </c>
      <c r="AR13" s="157"/>
      <c r="AS13" s="73">
        <f>AR$13*$C13</f>
        <v>0</v>
      </c>
      <c r="AT13" s="157"/>
      <c r="AU13" s="73">
        <f>AT$13*$C13</f>
        <v>0</v>
      </c>
      <c r="AV13" s="157"/>
      <c r="AW13" s="73">
        <f>AV$13*$C13</f>
        <v>0</v>
      </c>
      <c r="AX13" s="157"/>
      <c r="AY13" s="73">
        <f>AX$13*$C13</f>
        <v>0</v>
      </c>
      <c r="AZ13" s="157"/>
      <c r="BA13" s="73">
        <f>AZ$13*$C13</f>
        <v>0</v>
      </c>
      <c r="BB13" s="157"/>
      <c r="BC13" s="73">
        <f>BB$13*$C13</f>
        <v>0</v>
      </c>
      <c r="BD13" s="157"/>
      <c r="BE13" s="73">
        <f>BD$13*$C13</f>
        <v>0</v>
      </c>
      <c r="BF13" s="157"/>
      <c r="BG13" s="73">
        <f>BF$13*$C13</f>
        <v>0</v>
      </c>
      <c r="BH13" s="157"/>
      <c r="BI13" s="73">
        <f>BH$13*$C13</f>
        <v>0</v>
      </c>
      <c r="BJ13" s="157"/>
      <c r="BK13" s="73">
        <f>BJ$13*$C13</f>
        <v>0</v>
      </c>
      <c r="BL13" s="181">
        <f t="shared" ref="BL13:BL41" si="0">SUM(D13,F13,H13,J13,L13,N13,P13,R13+T13+V13+X13+Z13+AB13+AD13+AF13+AH13+AJ13+AL13+AN13+AP13+AR13+AT13+AV13+AX13+AZ13+BB13+BD13+BF13+BH13+BJ13)</f>
        <v>0</v>
      </c>
      <c r="BM13" s="73">
        <f t="shared" ref="BM13:BM41" si="1">SUM(E13,G13,I13,K13,M13,O13,Q13,S13+U13+W13+Y13+AA13+AC13+AE13+AG13+AI13+AK13+AM13+AO13+AQ13+AS13+AU13+AW13+AY13+BA13+BC13+BE13+BG13+BI13+BK13)</f>
        <v>0</v>
      </c>
    </row>
    <row r="14" spans="1:65" x14ac:dyDescent="0.2">
      <c r="A14" s="205"/>
      <c r="B14" s="192"/>
      <c r="C14" s="154"/>
      <c r="D14" s="151"/>
      <c r="E14" s="73">
        <f>D$14*$C14</f>
        <v>0</v>
      </c>
      <c r="F14" s="151"/>
      <c r="G14" s="73">
        <f>F$14*$C14</f>
        <v>0</v>
      </c>
      <c r="H14" s="151"/>
      <c r="I14" s="73">
        <f>H$14*$C14</f>
        <v>0</v>
      </c>
      <c r="J14" s="151"/>
      <c r="K14" s="73">
        <f>J$14*$C14</f>
        <v>0</v>
      </c>
      <c r="L14" s="151"/>
      <c r="M14" s="73">
        <f>L$14*$C14</f>
        <v>0</v>
      </c>
      <c r="N14" s="151"/>
      <c r="O14" s="73">
        <f>N$14*$C14</f>
        <v>0</v>
      </c>
      <c r="P14" s="157"/>
      <c r="Q14" s="73">
        <f>P$14*$C14</f>
        <v>0</v>
      </c>
      <c r="R14" s="157"/>
      <c r="S14" s="73">
        <f>R$14*$C14</f>
        <v>0</v>
      </c>
      <c r="T14" s="157"/>
      <c r="U14" s="73">
        <f>T$14*$C14</f>
        <v>0</v>
      </c>
      <c r="V14" s="157"/>
      <c r="W14" s="73">
        <f>V$14*$C14</f>
        <v>0</v>
      </c>
      <c r="X14" s="157"/>
      <c r="Y14" s="73">
        <f>X$14*$C14</f>
        <v>0</v>
      </c>
      <c r="Z14" s="157"/>
      <c r="AA14" s="73">
        <f>Z$14*$C14</f>
        <v>0</v>
      </c>
      <c r="AB14" s="157"/>
      <c r="AC14" s="73">
        <f>AB$14*$C14</f>
        <v>0</v>
      </c>
      <c r="AD14" s="157"/>
      <c r="AE14" s="73">
        <f>AD$14*$C14</f>
        <v>0</v>
      </c>
      <c r="AF14" s="157"/>
      <c r="AG14" s="73">
        <f>AF$14*$C14</f>
        <v>0</v>
      </c>
      <c r="AH14" s="157"/>
      <c r="AI14" s="73">
        <f>AH$14*$C14</f>
        <v>0</v>
      </c>
      <c r="AJ14" s="157"/>
      <c r="AK14" s="73">
        <f>AJ$14*$C14</f>
        <v>0</v>
      </c>
      <c r="AL14" s="157"/>
      <c r="AM14" s="73">
        <f>AL$14*$C14</f>
        <v>0</v>
      </c>
      <c r="AN14" s="157"/>
      <c r="AO14" s="73">
        <f>AN$14*$C14</f>
        <v>0</v>
      </c>
      <c r="AP14" s="157"/>
      <c r="AQ14" s="73">
        <f>AP$14*$C14</f>
        <v>0</v>
      </c>
      <c r="AR14" s="157"/>
      <c r="AS14" s="73">
        <f>AR$14*$C14</f>
        <v>0</v>
      </c>
      <c r="AT14" s="157"/>
      <c r="AU14" s="73">
        <f>AT$14*$C14</f>
        <v>0</v>
      </c>
      <c r="AV14" s="157"/>
      <c r="AW14" s="73">
        <f>AV$14*$C14</f>
        <v>0</v>
      </c>
      <c r="AX14" s="157"/>
      <c r="AY14" s="73">
        <f>AX$14*$C14</f>
        <v>0</v>
      </c>
      <c r="AZ14" s="157"/>
      <c r="BA14" s="73">
        <f>AZ$14*$C14</f>
        <v>0</v>
      </c>
      <c r="BB14" s="157"/>
      <c r="BC14" s="73">
        <f>BB$14*$C14</f>
        <v>0</v>
      </c>
      <c r="BD14" s="157"/>
      <c r="BE14" s="73">
        <f>BD$14*$C14</f>
        <v>0</v>
      </c>
      <c r="BF14" s="157"/>
      <c r="BG14" s="73">
        <f>BF$14*$C14</f>
        <v>0</v>
      </c>
      <c r="BH14" s="157"/>
      <c r="BI14" s="73">
        <f>BH$14*$C14</f>
        <v>0</v>
      </c>
      <c r="BJ14" s="157"/>
      <c r="BK14" s="73">
        <f>BJ$14*$C14</f>
        <v>0</v>
      </c>
      <c r="BL14" s="181">
        <f t="shared" si="0"/>
        <v>0</v>
      </c>
      <c r="BM14" s="73">
        <f t="shared" si="1"/>
        <v>0</v>
      </c>
    </row>
    <row r="15" spans="1:65" x14ac:dyDescent="0.2">
      <c r="A15" s="205"/>
      <c r="B15" s="192"/>
      <c r="C15" s="154"/>
      <c r="D15" s="151"/>
      <c r="E15" s="73">
        <f>D$15*$C15</f>
        <v>0</v>
      </c>
      <c r="F15" s="151"/>
      <c r="G15" s="73">
        <f>F$15*$C15</f>
        <v>0</v>
      </c>
      <c r="H15" s="151"/>
      <c r="I15" s="73">
        <f>H$15*$C15</f>
        <v>0</v>
      </c>
      <c r="J15" s="151"/>
      <c r="K15" s="73">
        <f>J$15*$C15</f>
        <v>0</v>
      </c>
      <c r="L15" s="151"/>
      <c r="M15" s="73">
        <f>L$15*$C15</f>
        <v>0</v>
      </c>
      <c r="N15" s="151"/>
      <c r="O15" s="73">
        <f>N$15*$C15</f>
        <v>0</v>
      </c>
      <c r="P15" s="157"/>
      <c r="Q15" s="73">
        <f>P$15*$C15</f>
        <v>0</v>
      </c>
      <c r="R15" s="157"/>
      <c r="S15" s="73">
        <f>R$15*$C15</f>
        <v>0</v>
      </c>
      <c r="T15" s="157"/>
      <c r="U15" s="73">
        <f>T$15*$C15</f>
        <v>0</v>
      </c>
      <c r="V15" s="157"/>
      <c r="W15" s="73">
        <f>V$15*$C15</f>
        <v>0</v>
      </c>
      <c r="X15" s="157"/>
      <c r="Y15" s="73">
        <f>X$15*$C15</f>
        <v>0</v>
      </c>
      <c r="Z15" s="157"/>
      <c r="AA15" s="73">
        <f>Z$15*$C15</f>
        <v>0</v>
      </c>
      <c r="AB15" s="157"/>
      <c r="AC15" s="73">
        <f>AB$15*$C15</f>
        <v>0</v>
      </c>
      <c r="AD15" s="157"/>
      <c r="AE15" s="73">
        <f>AD$15*$C15</f>
        <v>0</v>
      </c>
      <c r="AF15" s="157"/>
      <c r="AG15" s="73">
        <f>AF$15*$C15</f>
        <v>0</v>
      </c>
      <c r="AH15" s="157"/>
      <c r="AI15" s="73">
        <f>AH$15*$C15</f>
        <v>0</v>
      </c>
      <c r="AJ15" s="157"/>
      <c r="AK15" s="73">
        <f>AJ$15*$C15</f>
        <v>0</v>
      </c>
      <c r="AL15" s="157"/>
      <c r="AM15" s="73">
        <f>AL$15*$C15</f>
        <v>0</v>
      </c>
      <c r="AN15" s="157"/>
      <c r="AO15" s="73">
        <f>AN$15*$C15</f>
        <v>0</v>
      </c>
      <c r="AP15" s="157"/>
      <c r="AQ15" s="73">
        <f>AP$15*$C15</f>
        <v>0</v>
      </c>
      <c r="AR15" s="157"/>
      <c r="AS15" s="73">
        <f>AR$15*$C15</f>
        <v>0</v>
      </c>
      <c r="AT15" s="157"/>
      <c r="AU15" s="73">
        <f>AT$15*$C15</f>
        <v>0</v>
      </c>
      <c r="AV15" s="157"/>
      <c r="AW15" s="73">
        <f>AV$15*$C15</f>
        <v>0</v>
      </c>
      <c r="AX15" s="157"/>
      <c r="AY15" s="73">
        <f>AX$15*$C15</f>
        <v>0</v>
      </c>
      <c r="AZ15" s="157"/>
      <c r="BA15" s="73">
        <f>AZ$15*$C15</f>
        <v>0</v>
      </c>
      <c r="BB15" s="157"/>
      <c r="BC15" s="73">
        <f>BB$15*$C15</f>
        <v>0</v>
      </c>
      <c r="BD15" s="157"/>
      <c r="BE15" s="73">
        <f>BD$15*$C15</f>
        <v>0</v>
      </c>
      <c r="BF15" s="157"/>
      <c r="BG15" s="73">
        <f>BF$15*$C15</f>
        <v>0</v>
      </c>
      <c r="BH15" s="157"/>
      <c r="BI15" s="73">
        <f>BH$15*$C15</f>
        <v>0</v>
      </c>
      <c r="BJ15" s="157"/>
      <c r="BK15" s="73">
        <f>BJ$15*$C15</f>
        <v>0</v>
      </c>
      <c r="BL15" s="181">
        <f t="shared" si="0"/>
        <v>0</v>
      </c>
      <c r="BM15" s="73">
        <f t="shared" si="1"/>
        <v>0</v>
      </c>
    </row>
    <row r="16" spans="1:65" x14ac:dyDescent="0.2">
      <c r="A16" s="205"/>
      <c r="B16" s="192"/>
      <c r="C16" s="154"/>
      <c r="D16" s="151"/>
      <c r="E16" s="73">
        <f>D$16*$C16</f>
        <v>0</v>
      </c>
      <c r="F16" s="151"/>
      <c r="G16" s="73">
        <f>F$16*$C16</f>
        <v>0</v>
      </c>
      <c r="H16" s="151"/>
      <c r="I16" s="73">
        <f>H$16*$C16</f>
        <v>0</v>
      </c>
      <c r="J16" s="151"/>
      <c r="K16" s="73">
        <f>J$16*$C16</f>
        <v>0</v>
      </c>
      <c r="L16" s="151"/>
      <c r="M16" s="73">
        <f>L$16*$C16</f>
        <v>0</v>
      </c>
      <c r="N16" s="151"/>
      <c r="O16" s="73">
        <f>N$16*$C16</f>
        <v>0</v>
      </c>
      <c r="P16" s="157"/>
      <c r="Q16" s="73">
        <f>P$16*$C16</f>
        <v>0</v>
      </c>
      <c r="R16" s="157"/>
      <c r="S16" s="73">
        <f>R$16*$C16</f>
        <v>0</v>
      </c>
      <c r="T16" s="157"/>
      <c r="U16" s="73">
        <f>T$16*$C16</f>
        <v>0</v>
      </c>
      <c r="V16" s="157"/>
      <c r="W16" s="73">
        <f>V$16*$C16</f>
        <v>0</v>
      </c>
      <c r="X16" s="157"/>
      <c r="Y16" s="73">
        <f>X$16*$C16</f>
        <v>0</v>
      </c>
      <c r="Z16" s="157"/>
      <c r="AA16" s="73">
        <f>Z$16*$C16</f>
        <v>0</v>
      </c>
      <c r="AB16" s="157"/>
      <c r="AC16" s="73">
        <f>AB$16*$C16</f>
        <v>0</v>
      </c>
      <c r="AD16" s="157"/>
      <c r="AE16" s="73">
        <f>AD$16*$C16</f>
        <v>0</v>
      </c>
      <c r="AF16" s="157"/>
      <c r="AG16" s="73">
        <f>AF$16*$C16</f>
        <v>0</v>
      </c>
      <c r="AH16" s="157"/>
      <c r="AI16" s="73">
        <f>AH$16*$C16</f>
        <v>0</v>
      </c>
      <c r="AJ16" s="157"/>
      <c r="AK16" s="73">
        <f>AJ$16*$C16</f>
        <v>0</v>
      </c>
      <c r="AL16" s="157"/>
      <c r="AM16" s="73">
        <f>AL$16*$C16</f>
        <v>0</v>
      </c>
      <c r="AN16" s="157"/>
      <c r="AO16" s="73">
        <f>AN$16*$C16</f>
        <v>0</v>
      </c>
      <c r="AP16" s="157"/>
      <c r="AQ16" s="73">
        <f>AP$16*$C16</f>
        <v>0</v>
      </c>
      <c r="AR16" s="157"/>
      <c r="AS16" s="73">
        <f>AR$16*$C16</f>
        <v>0</v>
      </c>
      <c r="AT16" s="157"/>
      <c r="AU16" s="73">
        <f>AT$16*$C16</f>
        <v>0</v>
      </c>
      <c r="AV16" s="157"/>
      <c r="AW16" s="73">
        <f>AV$16*$C16</f>
        <v>0</v>
      </c>
      <c r="AX16" s="157"/>
      <c r="AY16" s="73">
        <f>AX$16*$C16</f>
        <v>0</v>
      </c>
      <c r="AZ16" s="157"/>
      <c r="BA16" s="73">
        <f>AZ$16*$C16</f>
        <v>0</v>
      </c>
      <c r="BB16" s="157"/>
      <c r="BC16" s="73">
        <f>BB$16*$C16</f>
        <v>0</v>
      </c>
      <c r="BD16" s="157"/>
      <c r="BE16" s="73">
        <f>BD$16*$C16</f>
        <v>0</v>
      </c>
      <c r="BF16" s="157"/>
      <c r="BG16" s="73">
        <f>BF$16*$C16</f>
        <v>0</v>
      </c>
      <c r="BH16" s="157"/>
      <c r="BI16" s="73">
        <f>BH$16*$C16</f>
        <v>0</v>
      </c>
      <c r="BJ16" s="157"/>
      <c r="BK16" s="73">
        <f>BJ$16*$C16</f>
        <v>0</v>
      </c>
      <c r="BL16" s="181">
        <f t="shared" si="0"/>
        <v>0</v>
      </c>
      <c r="BM16" s="73">
        <f t="shared" si="1"/>
        <v>0</v>
      </c>
    </row>
    <row r="17" spans="1:65" x14ac:dyDescent="0.2">
      <c r="A17" s="205"/>
      <c r="B17" s="192"/>
      <c r="C17" s="154"/>
      <c r="D17" s="151"/>
      <c r="E17" s="73">
        <f>D$17*$C17</f>
        <v>0</v>
      </c>
      <c r="F17" s="151"/>
      <c r="G17" s="73">
        <f>F$17*$C17</f>
        <v>0</v>
      </c>
      <c r="H17" s="151"/>
      <c r="I17" s="73">
        <f>H$17*$C17</f>
        <v>0</v>
      </c>
      <c r="J17" s="151"/>
      <c r="K17" s="73">
        <f>J$17*$C17</f>
        <v>0</v>
      </c>
      <c r="L17" s="151"/>
      <c r="M17" s="73">
        <f>L$17*$C17</f>
        <v>0</v>
      </c>
      <c r="N17" s="151"/>
      <c r="O17" s="73">
        <f>N$17*$C17</f>
        <v>0</v>
      </c>
      <c r="P17" s="157"/>
      <c r="Q17" s="73">
        <f>P$17*$C17</f>
        <v>0</v>
      </c>
      <c r="R17" s="157"/>
      <c r="S17" s="73">
        <f>R$17*$C17</f>
        <v>0</v>
      </c>
      <c r="T17" s="157"/>
      <c r="U17" s="73">
        <f>T$17*$C17</f>
        <v>0</v>
      </c>
      <c r="V17" s="157"/>
      <c r="W17" s="73">
        <f>V$17*$C17</f>
        <v>0</v>
      </c>
      <c r="X17" s="157"/>
      <c r="Y17" s="73">
        <f>X$17*$C17</f>
        <v>0</v>
      </c>
      <c r="Z17" s="157"/>
      <c r="AA17" s="73">
        <f>Z$17*$C17</f>
        <v>0</v>
      </c>
      <c r="AB17" s="157"/>
      <c r="AC17" s="73">
        <f>AB$17*$C17</f>
        <v>0</v>
      </c>
      <c r="AD17" s="157"/>
      <c r="AE17" s="73">
        <f>AD$17*$C17</f>
        <v>0</v>
      </c>
      <c r="AF17" s="157"/>
      <c r="AG17" s="73">
        <f>AF$17*$C17</f>
        <v>0</v>
      </c>
      <c r="AH17" s="157"/>
      <c r="AI17" s="73">
        <f>AH$17*$C17</f>
        <v>0</v>
      </c>
      <c r="AJ17" s="157"/>
      <c r="AK17" s="73">
        <f>AJ$17*$C17</f>
        <v>0</v>
      </c>
      <c r="AL17" s="157"/>
      <c r="AM17" s="73">
        <f>AL$17*$C17</f>
        <v>0</v>
      </c>
      <c r="AN17" s="157"/>
      <c r="AO17" s="73">
        <f>AN$17*$C17</f>
        <v>0</v>
      </c>
      <c r="AP17" s="157"/>
      <c r="AQ17" s="73">
        <f>AP$17*$C17</f>
        <v>0</v>
      </c>
      <c r="AR17" s="157"/>
      <c r="AS17" s="73">
        <f>AR$17*$C17</f>
        <v>0</v>
      </c>
      <c r="AT17" s="157"/>
      <c r="AU17" s="73">
        <f>AT$17*$C17</f>
        <v>0</v>
      </c>
      <c r="AV17" s="157"/>
      <c r="AW17" s="73">
        <f>AV$17*$C17</f>
        <v>0</v>
      </c>
      <c r="AX17" s="157"/>
      <c r="AY17" s="73">
        <f>AX$17*$C17</f>
        <v>0</v>
      </c>
      <c r="AZ17" s="157"/>
      <c r="BA17" s="73">
        <f>AZ$17*$C17</f>
        <v>0</v>
      </c>
      <c r="BB17" s="157"/>
      <c r="BC17" s="73">
        <f>BB$17*$C17</f>
        <v>0</v>
      </c>
      <c r="BD17" s="157"/>
      <c r="BE17" s="73">
        <f>BD$17*$C17</f>
        <v>0</v>
      </c>
      <c r="BF17" s="157"/>
      <c r="BG17" s="73">
        <f>BF$17*$C17</f>
        <v>0</v>
      </c>
      <c r="BH17" s="157"/>
      <c r="BI17" s="73">
        <f>BH$17*$C17</f>
        <v>0</v>
      </c>
      <c r="BJ17" s="157"/>
      <c r="BK17" s="73">
        <f>BJ$17*$C17</f>
        <v>0</v>
      </c>
      <c r="BL17" s="181">
        <f t="shared" si="0"/>
        <v>0</v>
      </c>
      <c r="BM17" s="73">
        <f t="shared" si="1"/>
        <v>0</v>
      </c>
    </row>
    <row r="18" spans="1:65" x14ac:dyDescent="0.2">
      <c r="A18" s="206"/>
      <c r="B18" s="193"/>
      <c r="C18" s="154"/>
      <c r="D18" s="151"/>
      <c r="E18" s="73">
        <f>D$18*$C18</f>
        <v>0</v>
      </c>
      <c r="F18" s="151"/>
      <c r="G18" s="73">
        <f>F$18*$C18</f>
        <v>0</v>
      </c>
      <c r="H18" s="151"/>
      <c r="I18" s="73">
        <f>H$18*$C18</f>
        <v>0</v>
      </c>
      <c r="J18" s="151"/>
      <c r="K18" s="73">
        <f>J$18*$C18</f>
        <v>0</v>
      </c>
      <c r="L18" s="151"/>
      <c r="M18" s="73">
        <f>L$18*$C18</f>
        <v>0</v>
      </c>
      <c r="N18" s="151"/>
      <c r="O18" s="73">
        <f>N$18*$C18</f>
        <v>0</v>
      </c>
      <c r="P18" s="157"/>
      <c r="Q18" s="73">
        <f>P$18*$C18</f>
        <v>0</v>
      </c>
      <c r="R18" s="157"/>
      <c r="S18" s="73">
        <f>R$18*$C18</f>
        <v>0</v>
      </c>
      <c r="T18" s="157"/>
      <c r="U18" s="73">
        <f>T$18*$C18</f>
        <v>0</v>
      </c>
      <c r="V18" s="157"/>
      <c r="W18" s="73">
        <f>V$18*$C18</f>
        <v>0</v>
      </c>
      <c r="X18" s="157">
        <v>0</v>
      </c>
      <c r="Y18" s="73">
        <f>X$18*$C18</f>
        <v>0</v>
      </c>
      <c r="Z18" s="157"/>
      <c r="AA18" s="73">
        <f>Z$18*$C18</f>
        <v>0</v>
      </c>
      <c r="AB18" s="157"/>
      <c r="AC18" s="73">
        <f>AB$18*$C18</f>
        <v>0</v>
      </c>
      <c r="AD18" s="157"/>
      <c r="AE18" s="73">
        <f>AD$18*$C18</f>
        <v>0</v>
      </c>
      <c r="AF18" s="157"/>
      <c r="AG18" s="73">
        <f>AF$18*$C18</f>
        <v>0</v>
      </c>
      <c r="AH18" s="157"/>
      <c r="AI18" s="73">
        <f>AH$18*$C18</f>
        <v>0</v>
      </c>
      <c r="AJ18" s="157"/>
      <c r="AK18" s="73">
        <f>AJ$18*$C18</f>
        <v>0</v>
      </c>
      <c r="AL18" s="157"/>
      <c r="AM18" s="73">
        <f>AL$18*$C18</f>
        <v>0</v>
      </c>
      <c r="AN18" s="157"/>
      <c r="AO18" s="73">
        <f>AN$18*$C18</f>
        <v>0</v>
      </c>
      <c r="AP18" s="157"/>
      <c r="AQ18" s="73">
        <f>AP$18*$C18</f>
        <v>0</v>
      </c>
      <c r="AR18" s="157"/>
      <c r="AS18" s="73">
        <f>AR$18*$C18</f>
        <v>0</v>
      </c>
      <c r="AT18" s="157"/>
      <c r="AU18" s="73">
        <f>AT$18*$C18</f>
        <v>0</v>
      </c>
      <c r="AV18" s="157"/>
      <c r="AW18" s="73">
        <f>AV$18*$C18</f>
        <v>0</v>
      </c>
      <c r="AX18" s="157"/>
      <c r="AY18" s="73">
        <f>AX$18*$C18</f>
        <v>0</v>
      </c>
      <c r="AZ18" s="157"/>
      <c r="BA18" s="73">
        <f>AZ$18*$C18</f>
        <v>0</v>
      </c>
      <c r="BB18" s="157"/>
      <c r="BC18" s="73">
        <f>BB$18*$C18</f>
        <v>0</v>
      </c>
      <c r="BD18" s="157"/>
      <c r="BE18" s="73">
        <f>BD$18*$C18</f>
        <v>0</v>
      </c>
      <c r="BF18" s="157"/>
      <c r="BG18" s="73">
        <f>BF$18*$C18</f>
        <v>0</v>
      </c>
      <c r="BH18" s="157"/>
      <c r="BI18" s="73">
        <f>BH$18*$C18</f>
        <v>0</v>
      </c>
      <c r="BJ18" s="157"/>
      <c r="BK18" s="73">
        <f>BJ$18*$C18</f>
        <v>0</v>
      </c>
      <c r="BL18" s="181">
        <f t="shared" si="0"/>
        <v>0</v>
      </c>
      <c r="BM18" s="73">
        <f t="shared" si="1"/>
        <v>0</v>
      </c>
    </row>
    <row r="19" spans="1:65" x14ac:dyDescent="0.2">
      <c r="A19" s="206"/>
      <c r="B19" s="193"/>
      <c r="C19" s="154"/>
      <c r="D19" s="151"/>
      <c r="E19" s="73">
        <f>D$19*$C19</f>
        <v>0</v>
      </c>
      <c r="F19" s="151"/>
      <c r="G19" s="73">
        <f>F$19*$C19</f>
        <v>0</v>
      </c>
      <c r="H19" s="151"/>
      <c r="I19" s="73">
        <f>H$19*$C19</f>
        <v>0</v>
      </c>
      <c r="J19" s="151"/>
      <c r="K19" s="73">
        <f>J$19*$C19</f>
        <v>0</v>
      </c>
      <c r="L19" s="151"/>
      <c r="M19" s="73">
        <f>L$19*$C19</f>
        <v>0</v>
      </c>
      <c r="N19" s="151"/>
      <c r="O19" s="73">
        <f>N$19*$C19</f>
        <v>0</v>
      </c>
      <c r="P19" s="157"/>
      <c r="Q19" s="73">
        <f>P$19*$C19</f>
        <v>0</v>
      </c>
      <c r="R19" s="157"/>
      <c r="S19" s="73">
        <f>R$19*$C19</f>
        <v>0</v>
      </c>
      <c r="T19" s="157"/>
      <c r="U19" s="73">
        <f>T$19*$C19</f>
        <v>0</v>
      </c>
      <c r="V19" s="157"/>
      <c r="W19" s="73">
        <f>V$19*$C19</f>
        <v>0</v>
      </c>
      <c r="X19" s="157">
        <v>0</v>
      </c>
      <c r="Y19" s="73">
        <f>X$19*$C19</f>
        <v>0</v>
      </c>
      <c r="Z19" s="157">
        <v>0</v>
      </c>
      <c r="AA19" s="73">
        <f>Z$19*$C19</f>
        <v>0</v>
      </c>
      <c r="AB19" s="157">
        <v>0</v>
      </c>
      <c r="AC19" s="73">
        <f>AB$19*$C19</f>
        <v>0</v>
      </c>
      <c r="AD19" s="157">
        <v>0</v>
      </c>
      <c r="AE19" s="73">
        <f>AD$19*$C19</f>
        <v>0</v>
      </c>
      <c r="AF19" s="157"/>
      <c r="AG19" s="73">
        <f>AF$19*$C19</f>
        <v>0</v>
      </c>
      <c r="AH19" s="157"/>
      <c r="AI19" s="73">
        <f>AH$19*$C19</f>
        <v>0</v>
      </c>
      <c r="AJ19" s="157"/>
      <c r="AK19" s="73">
        <f>AJ$19*$C19</f>
        <v>0</v>
      </c>
      <c r="AL19" s="157"/>
      <c r="AM19" s="73">
        <f>AL$19*$C19</f>
        <v>0</v>
      </c>
      <c r="AN19" s="157"/>
      <c r="AO19" s="73">
        <f>AN$19*$C19</f>
        <v>0</v>
      </c>
      <c r="AP19" s="157"/>
      <c r="AQ19" s="73">
        <f>AP$19*$C19</f>
        <v>0</v>
      </c>
      <c r="AR19" s="157"/>
      <c r="AS19" s="73">
        <f>AR$19*$C19</f>
        <v>0</v>
      </c>
      <c r="AT19" s="157"/>
      <c r="AU19" s="73">
        <f>AT$19*$C19</f>
        <v>0</v>
      </c>
      <c r="AV19" s="157"/>
      <c r="AW19" s="73">
        <f>AV$19*$C19</f>
        <v>0</v>
      </c>
      <c r="AX19" s="157"/>
      <c r="AY19" s="73">
        <f>AX$19*$C19</f>
        <v>0</v>
      </c>
      <c r="AZ19" s="157"/>
      <c r="BA19" s="73">
        <f>AZ$19*$C19</f>
        <v>0</v>
      </c>
      <c r="BB19" s="157"/>
      <c r="BC19" s="73">
        <f>BB$19*$C19</f>
        <v>0</v>
      </c>
      <c r="BD19" s="157"/>
      <c r="BE19" s="73">
        <f>BD$19*$C19</f>
        <v>0</v>
      </c>
      <c r="BF19" s="157"/>
      <c r="BG19" s="73">
        <f>BF$19*$C19</f>
        <v>0</v>
      </c>
      <c r="BH19" s="157"/>
      <c r="BI19" s="73">
        <f>BH$19*$C19</f>
        <v>0</v>
      </c>
      <c r="BJ19" s="157"/>
      <c r="BK19" s="73">
        <f>BJ$19*$C19</f>
        <v>0</v>
      </c>
      <c r="BL19" s="181">
        <f t="shared" si="0"/>
        <v>0</v>
      </c>
      <c r="BM19" s="73">
        <f t="shared" si="1"/>
        <v>0</v>
      </c>
    </row>
    <row r="20" spans="1:65" x14ac:dyDescent="0.2">
      <c r="A20" s="206"/>
      <c r="B20" s="193"/>
      <c r="C20" s="154"/>
      <c r="D20" s="151"/>
      <c r="E20" s="73">
        <f>D$20*$C20</f>
        <v>0</v>
      </c>
      <c r="F20" s="151"/>
      <c r="G20" s="73">
        <f>F$20*$C20</f>
        <v>0</v>
      </c>
      <c r="H20" s="151"/>
      <c r="I20" s="73">
        <f>H$20*$C20</f>
        <v>0</v>
      </c>
      <c r="J20" s="151"/>
      <c r="K20" s="73">
        <f>J$20*$C20</f>
        <v>0</v>
      </c>
      <c r="L20" s="151"/>
      <c r="M20" s="73">
        <f>L$20*$C20</f>
        <v>0</v>
      </c>
      <c r="N20" s="151"/>
      <c r="O20" s="73">
        <f>N$20*$C20</f>
        <v>0</v>
      </c>
      <c r="P20" s="157"/>
      <c r="Q20" s="73">
        <f>P$20*$C20</f>
        <v>0</v>
      </c>
      <c r="R20" s="157"/>
      <c r="S20" s="73">
        <f>R$20*$C20</f>
        <v>0</v>
      </c>
      <c r="T20" s="157"/>
      <c r="U20" s="73">
        <f>T$20*$C20</f>
        <v>0</v>
      </c>
      <c r="V20" s="157"/>
      <c r="W20" s="73">
        <f>V$20*$C20</f>
        <v>0</v>
      </c>
      <c r="X20" s="157"/>
      <c r="Y20" s="73">
        <f>X$20*$C20</f>
        <v>0</v>
      </c>
      <c r="Z20" s="157"/>
      <c r="AA20" s="73">
        <f>Z$20*$C20</f>
        <v>0</v>
      </c>
      <c r="AB20" s="157"/>
      <c r="AC20" s="73">
        <f>AB$20*$C20</f>
        <v>0</v>
      </c>
      <c r="AD20" s="157"/>
      <c r="AE20" s="73">
        <f>AD$20*$C20</f>
        <v>0</v>
      </c>
      <c r="AF20" s="157"/>
      <c r="AG20" s="73">
        <f>AF$20*$C20</f>
        <v>0</v>
      </c>
      <c r="AH20" s="157"/>
      <c r="AI20" s="73">
        <f>AH$20*$C20</f>
        <v>0</v>
      </c>
      <c r="AJ20" s="157"/>
      <c r="AK20" s="73">
        <f>AJ$20*$C20</f>
        <v>0</v>
      </c>
      <c r="AL20" s="157"/>
      <c r="AM20" s="73">
        <f>AL$20*$C20</f>
        <v>0</v>
      </c>
      <c r="AN20" s="157"/>
      <c r="AO20" s="73">
        <f>AN$20*$C20</f>
        <v>0</v>
      </c>
      <c r="AP20" s="157"/>
      <c r="AQ20" s="73">
        <f>AP$20*$C20</f>
        <v>0</v>
      </c>
      <c r="AR20" s="157"/>
      <c r="AS20" s="73">
        <f>AR$20*$C20</f>
        <v>0</v>
      </c>
      <c r="AT20" s="157"/>
      <c r="AU20" s="73">
        <f>AT$20*$C20</f>
        <v>0</v>
      </c>
      <c r="AV20" s="157"/>
      <c r="AW20" s="73">
        <f>AV$20*$C20</f>
        <v>0</v>
      </c>
      <c r="AX20" s="157"/>
      <c r="AY20" s="73">
        <f>AX$20*$C20</f>
        <v>0</v>
      </c>
      <c r="AZ20" s="157"/>
      <c r="BA20" s="73">
        <f>AZ$20*$C20</f>
        <v>0</v>
      </c>
      <c r="BB20" s="157"/>
      <c r="BC20" s="73">
        <f>BB$20*$C20</f>
        <v>0</v>
      </c>
      <c r="BD20" s="157"/>
      <c r="BE20" s="73">
        <f>BD$20*$C20</f>
        <v>0</v>
      </c>
      <c r="BF20" s="157"/>
      <c r="BG20" s="73">
        <f>BF$20*$C20</f>
        <v>0</v>
      </c>
      <c r="BH20" s="157"/>
      <c r="BI20" s="73">
        <f>BH$20*$C20</f>
        <v>0</v>
      </c>
      <c r="BJ20" s="157"/>
      <c r="BK20" s="73">
        <f>BJ$20*$C20</f>
        <v>0</v>
      </c>
      <c r="BL20" s="181">
        <f t="shared" si="0"/>
        <v>0</v>
      </c>
      <c r="BM20" s="73">
        <f t="shared" si="1"/>
        <v>0</v>
      </c>
    </row>
    <row r="21" spans="1:65" x14ac:dyDescent="0.2">
      <c r="A21" s="206"/>
      <c r="B21" s="193"/>
      <c r="C21" s="154"/>
      <c r="D21" s="151"/>
      <c r="E21" s="73">
        <f>D$21*$C21</f>
        <v>0</v>
      </c>
      <c r="F21" s="151"/>
      <c r="G21" s="73">
        <f>F$21*$C21</f>
        <v>0</v>
      </c>
      <c r="H21" s="151"/>
      <c r="I21" s="73">
        <f>H$21*$C21</f>
        <v>0</v>
      </c>
      <c r="J21" s="151"/>
      <c r="K21" s="73">
        <f>J$21*$C21</f>
        <v>0</v>
      </c>
      <c r="L21" s="151"/>
      <c r="M21" s="73">
        <f>L$21*$C21</f>
        <v>0</v>
      </c>
      <c r="N21" s="151"/>
      <c r="O21" s="73">
        <f>N$21*$C21</f>
        <v>0</v>
      </c>
      <c r="P21" s="157"/>
      <c r="Q21" s="73">
        <f>P$21*$C21</f>
        <v>0</v>
      </c>
      <c r="R21" s="157"/>
      <c r="S21" s="73">
        <f>R$21*$C21</f>
        <v>0</v>
      </c>
      <c r="T21" s="157"/>
      <c r="U21" s="73">
        <f>T$21*$C21</f>
        <v>0</v>
      </c>
      <c r="V21" s="157"/>
      <c r="W21" s="73">
        <f>V$21*$C21</f>
        <v>0</v>
      </c>
      <c r="X21" s="157"/>
      <c r="Y21" s="73">
        <f>X$21*$C21</f>
        <v>0</v>
      </c>
      <c r="Z21" s="157"/>
      <c r="AA21" s="73">
        <f>Z$21*$C21</f>
        <v>0</v>
      </c>
      <c r="AB21" s="157"/>
      <c r="AC21" s="73">
        <f>AB$21*$C21</f>
        <v>0</v>
      </c>
      <c r="AD21" s="157"/>
      <c r="AE21" s="73">
        <f>AD$21*$C21</f>
        <v>0</v>
      </c>
      <c r="AF21" s="157"/>
      <c r="AG21" s="73">
        <f>AF$21*$C21</f>
        <v>0</v>
      </c>
      <c r="AH21" s="157"/>
      <c r="AI21" s="73">
        <f>AH$21*$C21</f>
        <v>0</v>
      </c>
      <c r="AJ21" s="157"/>
      <c r="AK21" s="73">
        <f>AJ$21*$C21</f>
        <v>0</v>
      </c>
      <c r="AL21" s="157"/>
      <c r="AM21" s="73">
        <f>AL$21*$C21</f>
        <v>0</v>
      </c>
      <c r="AN21" s="157"/>
      <c r="AO21" s="73">
        <f>AN$21*$C21</f>
        <v>0</v>
      </c>
      <c r="AP21" s="157"/>
      <c r="AQ21" s="73">
        <f>AP$21*$C21</f>
        <v>0</v>
      </c>
      <c r="AR21" s="157"/>
      <c r="AS21" s="73">
        <f>AR$21*$C21</f>
        <v>0</v>
      </c>
      <c r="AT21" s="157"/>
      <c r="AU21" s="73">
        <f>AT$21*$C21</f>
        <v>0</v>
      </c>
      <c r="AV21" s="157"/>
      <c r="AW21" s="73">
        <f>AV$21*$C21</f>
        <v>0</v>
      </c>
      <c r="AX21" s="157"/>
      <c r="AY21" s="73">
        <f>AX$21*$C21</f>
        <v>0</v>
      </c>
      <c r="AZ21" s="157"/>
      <c r="BA21" s="73">
        <f>AZ$21*$C21</f>
        <v>0</v>
      </c>
      <c r="BB21" s="157"/>
      <c r="BC21" s="73">
        <f>BB$21*$C21</f>
        <v>0</v>
      </c>
      <c r="BD21" s="157"/>
      <c r="BE21" s="73">
        <f>BD$21*$C21</f>
        <v>0</v>
      </c>
      <c r="BF21" s="157"/>
      <c r="BG21" s="73">
        <f>BF$21*$C21</f>
        <v>0</v>
      </c>
      <c r="BH21" s="157"/>
      <c r="BI21" s="73">
        <f>BH$21*$C21</f>
        <v>0</v>
      </c>
      <c r="BJ21" s="157"/>
      <c r="BK21" s="73">
        <f>BJ$21*$C21</f>
        <v>0</v>
      </c>
      <c r="BL21" s="181">
        <f t="shared" si="0"/>
        <v>0</v>
      </c>
      <c r="BM21" s="73">
        <f t="shared" si="1"/>
        <v>0</v>
      </c>
    </row>
    <row r="22" spans="1:65" x14ac:dyDescent="0.2">
      <c r="A22" s="206"/>
      <c r="B22" s="193"/>
      <c r="C22" s="154"/>
      <c r="D22" s="151"/>
      <c r="E22" s="73">
        <f>D$22*$C22</f>
        <v>0</v>
      </c>
      <c r="F22" s="151"/>
      <c r="G22" s="73">
        <f>F$22*$C22</f>
        <v>0</v>
      </c>
      <c r="H22" s="151"/>
      <c r="I22" s="73">
        <f>H$22*$C22</f>
        <v>0</v>
      </c>
      <c r="J22" s="151"/>
      <c r="K22" s="73">
        <f>J$22*$C22</f>
        <v>0</v>
      </c>
      <c r="L22" s="151"/>
      <c r="M22" s="73">
        <f>L$22*$C22</f>
        <v>0</v>
      </c>
      <c r="N22" s="151"/>
      <c r="O22" s="73">
        <f>N$22*$C22</f>
        <v>0</v>
      </c>
      <c r="P22" s="157"/>
      <c r="Q22" s="73">
        <f>P$22*$C22</f>
        <v>0</v>
      </c>
      <c r="R22" s="157"/>
      <c r="S22" s="73">
        <f>R$22*$C22</f>
        <v>0</v>
      </c>
      <c r="T22" s="157"/>
      <c r="U22" s="73">
        <f>T$22*$C22</f>
        <v>0</v>
      </c>
      <c r="V22" s="157"/>
      <c r="W22" s="73">
        <f>V$22*$C22</f>
        <v>0</v>
      </c>
      <c r="X22" s="157"/>
      <c r="Y22" s="73">
        <f>X$22*$C22</f>
        <v>0</v>
      </c>
      <c r="Z22" s="157">
        <v>0</v>
      </c>
      <c r="AA22" s="73">
        <f>Z$22*$C22</f>
        <v>0</v>
      </c>
      <c r="AB22" s="157"/>
      <c r="AC22" s="73">
        <f>AB$22*$C22</f>
        <v>0</v>
      </c>
      <c r="AD22" s="157"/>
      <c r="AE22" s="73">
        <f>AD$22*$C22</f>
        <v>0</v>
      </c>
      <c r="AF22" s="157"/>
      <c r="AG22" s="73">
        <f>AF$22*$C22</f>
        <v>0</v>
      </c>
      <c r="AH22" s="157"/>
      <c r="AI22" s="73">
        <f>AH$22*$C22</f>
        <v>0</v>
      </c>
      <c r="AJ22" s="157"/>
      <c r="AK22" s="73">
        <f>AJ$22*$C22</f>
        <v>0</v>
      </c>
      <c r="AL22" s="157"/>
      <c r="AM22" s="73">
        <f>AL$22*$C22</f>
        <v>0</v>
      </c>
      <c r="AN22" s="157"/>
      <c r="AO22" s="73">
        <f>AN$22*$C22</f>
        <v>0</v>
      </c>
      <c r="AP22" s="157"/>
      <c r="AQ22" s="73">
        <f>AP$22*$C22</f>
        <v>0</v>
      </c>
      <c r="AR22" s="157"/>
      <c r="AS22" s="73">
        <f>AR$22*$C22</f>
        <v>0</v>
      </c>
      <c r="AT22" s="157"/>
      <c r="AU22" s="73">
        <f>AT$22*$C22</f>
        <v>0</v>
      </c>
      <c r="AV22" s="157"/>
      <c r="AW22" s="73">
        <f>AV$22*$C22</f>
        <v>0</v>
      </c>
      <c r="AX22" s="157"/>
      <c r="AY22" s="73">
        <f>AX$22*$C22</f>
        <v>0</v>
      </c>
      <c r="AZ22" s="157"/>
      <c r="BA22" s="73">
        <f>AZ$22*$C22</f>
        <v>0</v>
      </c>
      <c r="BB22" s="157"/>
      <c r="BC22" s="73">
        <f>BB$22*$C22</f>
        <v>0</v>
      </c>
      <c r="BD22" s="157"/>
      <c r="BE22" s="73">
        <f>BD$22*$C22</f>
        <v>0</v>
      </c>
      <c r="BF22" s="157"/>
      <c r="BG22" s="73">
        <f>BF$22*$C22</f>
        <v>0</v>
      </c>
      <c r="BH22" s="157"/>
      <c r="BI22" s="73">
        <f>BH$22*$C22</f>
        <v>0</v>
      </c>
      <c r="BJ22" s="157"/>
      <c r="BK22" s="73">
        <f>BJ$22*$C22</f>
        <v>0</v>
      </c>
      <c r="BL22" s="181">
        <f t="shared" si="0"/>
        <v>0</v>
      </c>
      <c r="BM22" s="73">
        <f t="shared" si="1"/>
        <v>0</v>
      </c>
    </row>
    <row r="23" spans="1:65" x14ac:dyDescent="0.2">
      <c r="A23" s="198"/>
      <c r="B23" s="194"/>
      <c r="C23" s="154"/>
      <c r="D23" s="151"/>
      <c r="E23" s="73">
        <f>D$23*$C23</f>
        <v>0</v>
      </c>
      <c r="F23" s="151"/>
      <c r="G23" s="73">
        <f>F$23*$C23</f>
        <v>0</v>
      </c>
      <c r="H23" s="151"/>
      <c r="I23" s="73">
        <f>H$23*$C23</f>
        <v>0</v>
      </c>
      <c r="J23" s="151"/>
      <c r="K23" s="73">
        <f>J$23*$C23</f>
        <v>0</v>
      </c>
      <c r="L23" s="151"/>
      <c r="M23" s="73">
        <f>L$23*$C23</f>
        <v>0</v>
      </c>
      <c r="N23" s="151"/>
      <c r="O23" s="73">
        <f>N$23*$C23</f>
        <v>0</v>
      </c>
      <c r="P23" s="157"/>
      <c r="Q23" s="73">
        <f>P$23*$C23</f>
        <v>0</v>
      </c>
      <c r="R23" s="157"/>
      <c r="S23" s="73">
        <f>R$23*$C23</f>
        <v>0</v>
      </c>
      <c r="T23" s="157"/>
      <c r="U23" s="73">
        <f>T$23*$C23</f>
        <v>0</v>
      </c>
      <c r="V23" s="157"/>
      <c r="W23" s="73">
        <f>V$23*$C23</f>
        <v>0</v>
      </c>
      <c r="X23" s="157"/>
      <c r="Y23" s="73">
        <f>X$23*$C23</f>
        <v>0</v>
      </c>
      <c r="Z23" s="157"/>
      <c r="AA23" s="73">
        <f>Z$23*$C23</f>
        <v>0</v>
      </c>
      <c r="AB23" s="157"/>
      <c r="AC23" s="73">
        <f>AB$23*$C23</f>
        <v>0</v>
      </c>
      <c r="AD23" s="157"/>
      <c r="AE23" s="73">
        <f>AD$23*$C23</f>
        <v>0</v>
      </c>
      <c r="AF23" s="157"/>
      <c r="AG23" s="73">
        <f>AF$23*$C23</f>
        <v>0</v>
      </c>
      <c r="AH23" s="157"/>
      <c r="AI23" s="73">
        <f>AH$23*$C23</f>
        <v>0</v>
      </c>
      <c r="AJ23" s="157"/>
      <c r="AK23" s="73">
        <f>AJ$23*$C23</f>
        <v>0</v>
      </c>
      <c r="AL23" s="157"/>
      <c r="AM23" s="73">
        <f>AL$23*$C23</f>
        <v>0</v>
      </c>
      <c r="AN23" s="157"/>
      <c r="AO23" s="73">
        <f>AN$23*$C23</f>
        <v>0</v>
      </c>
      <c r="AP23" s="157"/>
      <c r="AQ23" s="73">
        <f>AP$23*$C23</f>
        <v>0</v>
      </c>
      <c r="AR23" s="157"/>
      <c r="AS23" s="73">
        <f>AR$23*$C23</f>
        <v>0</v>
      </c>
      <c r="AT23" s="157"/>
      <c r="AU23" s="73">
        <f>AT$23*$C23</f>
        <v>0</v>
      </c>
      <c r="AV23" s="157"/>
      <c r="AW23" s="73">
        <f>AV$23*$C23</f>
        <v>0</v>
      </c>
      <c r="AX23" s="157"/>
      <c r="AY23" s="73">
        <f>AX$23*$C23</f>
        <v>0</v>
      </c>
      <c r="AZ23" s="157"/>
      <c r="BA23" s="73">
        <f>AZ$23*$C23</f>
        <v>0</v>
      </c>
      <c r="BB23" s="157"/>
      <c r="BC23" s="73">
        <f>BB$23*$C23</f>
        <v>0</v>
      </c>
      <c r="BD23" s="157"/>
      <c r="BE23" s="73">
        <f>BD$23*$C23</f>
        <v>0</v>
      </c>
      <c r="BF23" s="157"/>
      <c r="BG23" s="73">
        <f>BF$23*$C23</f>
        <v>0</v>
      </c>
      <c r="BH23" s="157"/>
      <c r="BI23" s="73">
        <f>BH$23*$C23</f>
        <v>0</v>
      </c>
      <c r="BJ23" s="157"/>
      <c r="BK23" s="73">
        <f>BJ$23*$C23</f>
        <v>0</v>
      </c>
      <c r="BL23" s="181">
        <f t="shared" si="0"/>
        <v>0</v>
      </c>
      <c r="BM23" s="73">
        <f t="shared" si="1"/>
        <v>0</v>
      </c>
    </row>
    <row r="24" spans="1:65" x14ac:dyDescent="0.2">
      <c r="A24" s="198"/>
      <c r="B24" s="194"/>
      <c r="C24" s="154"/>
      <c r="D24" s="151"/>
      <c r="E24" s="73">
        <f>D$24*$C24</f>
        <v>0</v>
      </c>
      <c r="F24" s="151"/>
      <c r="G24" s="73">
        <f>F$24*$C24</f>
        <v>0</v>
      </c>
      <c r="H24" s="151"/>
      <c r="I24" s="73">
        <f>H$24*$C24</f>
        <v>0</v>
      </c>
      <c r="J24" s="151"/>
      <c r="K24" s="73">
        <f>J$24*$C24</f>
        <v>0</v>
      </c>
      <c r="L24" s="151"/>
      <c r="M24" s="73">
        <f>L$24*$C24</f>
        <v>0</v>
      </c>
      <c r="N24" s="151"/>
      <c r="O24" s="73">
        <f>N$24*$C24</f>
        <v>0</v>
      </c>
      <c r="P24" s="157"/>
      <c r="Q24" s="73">
        <f>P$24*$C24</f>
        <v>0</v>
      </c>
      <c r="R24" s="157"/>
      <c r="S24" s="73">
        <f>R$24*$C24</f>
        <v>0</v>
      </c>
      <c r="T24" s="157"/>
      <c r="U24" s="73">
        <f>T$24*$C24</f>
        <v>0</v>
      </c>
      <c r="V24" s="157"/>
      <c r="W24" s="73">
        <f>V$24*$C24</f>
        <v>0</v>
      </c>
      <c r="X24" s="157"/>
      <c r="Y24" s="73">
        <f>X$24*$C24</f>
        <v>0</v>
      </c>
      <c r="Z24" s="157"/>
      <c r="AA24" s="73">
        <f>Z$24*$C24</f>
        <v>0</v>
      </c>
      <c r="AB24" s="157"/>
      <c r="AC24" s="73">
        <f>AB$24*$C24</f>
        <v>0</v>
      </c>
      <c r="AD24" s="157"/>
      <c r="AE24" s="73">
        <f>AD$24*$C24</f>
        <v>0</v>
      </c>
      <c r="AF24" s="157"/>
      <c r="AG24" s="73">
        <f>AF$24*$C24</f>
        <v>0</v>
      </c>
      <c r="AH24" s="157"/>
      <c r="AI24" s="73">
        <f>AH$24*$C24</f>
        <v>0</v>
      </c>
      <c r="AJ24" s="157"/>
      <c r="AK24" s="73">
        <f>AJ$24*$C24</f>
        <v>0</v>
      </c>
      <c r="AL24" s="157"/>
      <c r="AM24" s="73">
        <f>AL$24*$C24</f>
        <v>0</v>
      </c>
      <c r="AN24" s="157"/>
      <c r="AO24" s="73">
        <f>AN$24*$C24</f>
        <v>0</v>
      </c>
      <c r="AP24" s="157"/>
      <c r="AQ24" s="73">
        <f>AP$24*$C24</f>
        <v>0</v>
      </c>
      <c r="AR24" s="157"/>
      <c r="AS24" s="73">
        <f>AR$24*$C24</f>
        <v>0</v>
      </c>
      <c r="AT24" s="157"/>
      <c r="AU24" s="73">
        <f>AT$24*$C24</f>
        <v>0</v>
      </c>
      <c r="AV24" s="157"/>
      <c r="AW24" s="73">
        <f>AV$24*$C24</f>
        <v>0</v>
      </c>
      <c r="AX24" s="157"/>
      <c r="AY24" s="73">
        <f>AX$24*$C24</f>
        <v>0</v>
      </c>
      <c r="AZ24" s="157"/>
      <c r="BA24" s="73">
        <f>AZ$24*$C24</f>
        <v>0</v>
      </c>
      <c r="BB24" s="157"/>
      <c r="BC24" s="73">
        <f>BB$24*$C24</f>
        <v>0</v>
      </c>
      <c r="BD24" s="157"/>
      <c r="BE24" s="73">
        <f>BD$24*$C24</f>
        <v>0</v>
      </c>
      <c r="BF24" s="157"/>
      <c r="BG24" s="73">
        <f>BF$24*$C24</f>
        <v>0</v>
      </c>
      <c r="BH24" s="157"/>
      <c r="BI24" s="73">
        <f>BH$24*$C24</f>
        <v>0</v>
      </c>
      <c r="BJ24" s="157"/>
      <c r="BK24" s="73">
        <f>BJ$24*$C24</f>
        <v>0</v>
      </c>
      <c r="BL24" s="181">
        <f t="shared" si="0"/>
        <v>0</v>
      </c>
      <c r="BM24" s="73">
        <f t="shared" si="1"/>
        <v>0</v>
      </c>
    </row>
    <row r="25" spans="1:65" x14ac:dyDescent="0.2">
      <c r="A25" s="198"/>
      <c r="B25" s="194"/>
      <c r="C25" s="154"/>
      <c r="D25" s="151"/>
      <c r="E25" s="73">
        <f>D$25*$C25</f>
        <v>0</v>
      </c>
      <c r="F25" s="151"/>
      <c r="G25" s="73">
        <f>F$25*$C25</f>
        <v>0</v>
      </c>
      <c r="H25" s="151"/>
      <c r="I25" s="73">
        <f>H$25*$C25</f>
        <v>0</v>
      </c>
      <c r="J25" s="151"/>
      <c r="K25" s="73">
        <f>J$25*$C25</f>
        <v>0</v>
      </c>
      <c r="L25" s="151"/>
      <c r="M25" s="73">
        <f>L$25*$C25</f>
        <v>0</v>
      </c>
      <c r="N25" s="151"/>
      <c r="O25" s="73">
        <f>N$25*$C25</f>
        <v>0</v>
      </c>
      <c r="P25" s="157"/>
      <c r="Q25" s="73">
        <f>P$25*$C25</f>
        <v>0</v>
      </c>
      <c r="R25" s="157"/>
      <c r="S25" s="73">
        <f>R$25*$C25</f>
        <v>0</v>
      </c>
      <c r="T25" s="157"/>
      <c r="U25" s="73">
        <f>T$25*$C25</f>
        <v>0</v>
      </c>
      <c r="V25" s="157"/>
      <c r="W25" s="73">
        <f>V$25*$C25</f>
        <v>0</v>
      </c>
      <c r="X25" s="157"/>
      <c r="Y25" s="73">
        <f>X$25*$C25</f>
        <v>0</v>
      </c>
      <c r="Z25" s="157"/>
      <c r="AA25" s="73">
        <f>Z$25*$C25</f>
        <v>0</v>
      </c>
      <c r="AB25" s="157"/>
      <c r="AC25" s="73">
        <f>AB$25*$C25</f>
        <v>0</v>
      </c>
      <c r="AD25" s="157"/>
      <c r="AE25" s="73">
        <f>AD$25*$C25</f>
        <v>0</v>
      </c>
      <c r="AF25" s="157"/>
      <c r="AG25" s="73">
        <f>AF$25*$C25</f>
        <v>0</v>
      </c>
      <c r="AH25" s="157"/>
      <c r="AI25" s="73">
        <f>AH$25*$C25</f>
        <v>0</v>
      </c>
      <c r="AJ25" s="157"/>
      <c r="AK25" s="73">
        <f>AJ$25*$C25</f>
        <v>0</v>
      </c>
      <c r="AL25" s="157"/>
      <c r="AM25" s="73">
        <f>AL$25*$C25</f>
        <v>0</v>
      </c>
      <c r="AN25" s="157"/>
      <c r="AO25" s="73">
        <f>AN$25*$C25</f>
        <v>0</v>
      </c>
      <c r="AP25" s="157"/>
      <c r="AQ25" s="73">
        <f>AP$25*$C25</f>
        <v>0</v>
      </c>
      <c r="AR25" s="157"/>
      <c r="AS25" s="73">
        <f>AR$25*$C25</f>
        <v>0</v>
      </c>
      <c r="AT25" s="157"/>
      <c r="AU25" s="73">
        <f>AT$25*$C25</f>
        <v>0</v>
      </c>
      <c r="AV25" s="157"/>
      <c r="AW25" s="73">
        <f>AV$25*$C25</f>
        <v>0</v>
      </c>
      <c r="AX25" s="157"/>
      <c r="AY25" s="73">
        <f>AX$25*$C25</f>
        <v>0</v>
      </c>
      <c r="AZ25" s="157"/>
      <c r="BA25" s="73">
        <f>AZ$25*$C25</f>
        <v>0</v>
      </c>
      <c r="BB25" s="157"/>
      <c r="BC25" s="73">
        <f>BB$25*$C25</f>
        <v>0</v>
      </c>
      <c r="BD25" s="157"/>
      <c r="BE25" s="73">
        <f>BD$25*$C25</f>
        <v>0</v>
      </c>
      <c r="BF25" s="157"/>
      <c r="BG25" s="73">
        <f>BF$25*$C25</f>
        <v>0</v>
      </c>
      <c r="BH25" s="157"/>
      <c r="BI25" s="73">
        <f>BH$25*$C25</f>
        <v>0</v>
      </c>
      <c r="BJ25" s="157"/>
      <c r="BK25" s="73">
        <f>BJ$25*$C25</f>
        <v>0</v>
      </c>
      <c r="BL25" s="181">
        <f t="shared" si="0"/>
        <v>0</v>
      </c>
      <c r="BM25" s="73">
        <f t="shared" si="1"/>
        <v>0</v>
      </c>
    </row>
    <row r="26" spans="1:65" x14ac:dyDescent="0.2">
      <c r="A26" s="198"/>
      <c r="B26" s="194"/>
      <c r="C26" s="154"/>
      <c r="D26" s="151"/>
      <c r="E26" s="73">
        <f>D$26*$C26</f>
        <v>0</v>
      </c>
      <c r="F26" s="151"/>
      <c r="G26" s="73">
        <f>F$26*$C26</f>
        <v>0</v>
      </c>
      <c r="H26" s="151"/>
      <c r="I26" s="73">
        <f>H$26*$C26</f>
        <v>0</v>
      </c>
      <c r="J26" s="151"/>
      <c r="K26" s="73">
        <f>J$26*$C26</f>
        <v>0</v>
      </c>
      <c r="L26" s="151"/>
      <c r="M26" s="73">
        <f>L$26*$C26</f>
        <v>0</v>
      </c>
      <c r="N26" s="151"/>
      <c r="O26" s="73">
        <f>N$26*$C26</f>
        <v>0</v>
      </c>
      <c r="P26" s="151"/>
      <c r="Q26" s="73">
        <f>P$26*$C26</f>
        <v>0</v>
      </c>
      <c r="R26" s="151"/>
      <c r="S26" s="73">
        <f>R$26*$C26</f>
        <v>0</v>
      </c>
      <c r="T26" s="151"/>
      <c r="U26" s="73">
        <f>T$26*$C26</f>
        <v>0</v>
      </c>
      <c r="V26" s="151"/>
      <c r="W26" s="73">
        <f>V$26*$C26</f>
        <v>0</v>
      </c>
      <c r="X26" s="151"/>
      <c r="Y26" s="73">
        <f>X$26*$C26</f>
        <v>0</v>
      </c>
      <c r="Z26" s="151"/>
      <c r="AA26" s="73">
        <f>Z$26*$C26</f>
        <v>0</v>
      </c>
      <c r="AB26" s="151"/>
      <c r="AC26" s="73">
        <f>AB$26*$C26</f>
        <v>0</v>
      </c>
      <c r="AD26" s="151"/>
      <c r="AE26" s="73">
        <f>AD$26*$C26</f>
        <v>0</v>
      </c>
      <c r="AF26" s="152"/>
      <c r="AG26" s="73">
        <f>AF$26*$C26</f>
        <v>0</v>
      </c>
      <c r="AH26" s="152"/>
      <c r="AI26" s="73">
        <f>AH$26*$C26</f>
        <v>0</v>
      </c>
      <c r="AJ26" s="152"/>
      <c r="AK26" s="73">
        <f>AJ$26*$C26</f>
        <v>0</v>
      </c>
      <c r="AL26" s="152"/>
      <c r="AM26" s="73">
        <f>AL$26*$C26</f>
        <v>0</v>
      </c>
      <c r="AN26" s="152"/>
      <c r="AO26" s="73">
        <f>AN$26*$C26</f>
        <v>0</v>
      </c>
      <c r="AP26" s="152"/>
      <c r="AQ26" s="73">
        <f>AP$26*$C26</f>
        <v>0</v>
      </c>
      <c r="AR26" s="152"/>
      <c r="AS26" s="73">
        <f>AR$26*$C26</f>
        <v>0</v>
      </c>
      <c r="AT26" s="152"/>
      <c r="AU26" s="73">
        <f>AT$26*$C26</f>
        <v>0</v>
      </c>
      <c r="AV26" s="152"/>
      <c r="AW26" s="73">
        <f>AV$26*$C26</f>
        <v>0</v>
      </c>
      <c r="AX26" s="152"/>
      <c r="AY26" s="73">
        <f>AX$26*$C26</f>
        <v>0</v>
      </c>
      <c r="AZ26" s="152"/>
      <c r="BA26" s="73">
        <f>AZ$26*$C26</f>
        <v>0</v>
      </c>
      <c r="BB26" s="152"/>
      <c r="BC26" s="73">
        <f>BB$26*$C26</f>
        <v>0</v>
      </c>
      <c r="BD26" s="152"/>
      <c r="BE26" s="73">
        <f>BD$26*$C26</f>
        <v>0</v>
      </c>
      <c r="BF26" s="152"/>
      <c r="BG26" s="73">
        <f>BF$26*$C26</f>
        <v>0</v>
      </c>
      <c r="BH26" s="152"/>
      <c r="BI26" s="73">
        <f>BH$26*$C26</f>
        <v>0</v>
      </c>
      <c r="BJ26" s="152"/>
      <c r="BK26" s="73">
        <f>BJ$26*$C26</f>
        <v>0</v>
      </c>
      <c r="BL26" s="181">
        <f t="shared" si="0"/>
        <v>0</v>
      </c>
      <c r="BM26" s="73">
        <f t="shared" si="1"/>
        <v>0</v>
      </c>
    </row>
    <row r="27" spans="1:65" x14ac:dyDescent="0.2">
      <c r="A27" s="198"/>
      <c r="B27" s="194"/>
      <c r="C27" s="154"/>
      <c r="D27" s="151"/>
      <c r="E27" s="73">
        <f>D$27*$C27</f>
        <v>0</v>
      </c>
      <c r="F27" s="151"/>
      <c r="G27" s="73">
        <f>F$27*$C27</f>
        <v>0</v>
      </c>
      <c r="H27" s="151"/>
      <c r="I27" s="73">
        <f>H$27*$C27</f>
        <v>0</v>
      </c>
      <c r="J27" s="151"/>
      <c r="K27" s="73">
        <f>J$27*$C27</f>
        <v>0</v>
      </c>
      <c r="L27" s="151"/>
      <c r="M27" s="73">
        <f>L$27*$C27</f>
        <v>0</v>
      </c>
      <c r="N27" s="151"/>
      <c r="O27" s="73">
        <f>N$27*$C27</f>
        <v>0</v>
      </c>
      <c r="P27" s="151"/>
      <c r="Q27" s="73">
        <f>P$27*$C27</f>
        <v>0</v>
      </c>
      <c r="R27" s="151"/>
      <c r="S27" s="73">
        <f>R$27*$C27</f>
        <v>0</v>
      </c>
      <c r="T27" s="151"/>
      <c r="U27" s="73">
        <f>T$27*$C27</f>
        <v>0</v>
      </c>
      <c r="V27" s="151"/>
      <c r="W27" s="73">
        <f>V$27*$C27</f>
        <v>0</v>
      </c>
      <c r="X27" s="151"/>
      <c r="Y27" s="73">
        <f>X$27*$C27</f>
        <v>0</v>
      </c>
      <c r="Z27" s="151"/>
      <c r="AA27" s="73">
        <f>Z$27*$C27</f>
        <v>0</v>
      </c>
      <c r="AB27" s="151"/>
      <c r="AC27" s="73">
        <f>AB$27*$C27</f>
        <v>0</v>
      </c>
      <c r="AD27" s="151"/>
      <c r="AE27" s="73">
        <f>AD$27*$C27</f>
        <v>0</v>
      </c>
      <c r="AF27" s="152"/>
      <c r="AG27" s="73">
        <f>AF$27*$C27</f>
        <v>0</v>
      </c>
      <c r="AH27" s="152"/>
      <c r="AI27" s="73">
        <f>AH$27*$C27</f>
        <v>0</v>
      </c>
      <c r="AJ27" s="152"/>
      <c r="AK27" s="73">
        <f>AJ$27*$C27</f>
        <v>0</v>
      </c>
      <c r="AL27" s="152"/>
      <c r="AM27" s="73">
        <f>AL$27*$C27</f>
        <v>0</v>
      </c>
      <c r="AN27" s="152"/>
      <c r="AO27" s="73">
        <f>AN$27*$C27</f>
        <v>0</v>
      </c>
      <c r="AP27" s="152"/>
      <c r="AQ27" s="73">
        <f>AP$27*$C27</f>
        <v>0</v>
      </c>
      <c r="AR27" s="152"/>
      <c r="AS27" s="73">
        <f>AR$27*$C27</f>
        <v>0</v>
      </c>
      <c r="AT27" s="152"/>
      <c r="AU27" s="73">
        <f>AT$27*$C27</f>
        <v>0</v>
      </c>
      <c r="AV27" s="152"/>
      <c r="AW27" s="73">
        <f>AV$27*$C27</f>
        <v>0</v>
      </c>
      <c r="AX27" s="152"/>
      <c r="AY27" s="73">
        <f>AX$27*$C27</f>
        <v>0</v>
      </c>
      <c r="AZ27" s="152"/>
      <c r="BA27" s="73">
        <f>AZ$27*$C27</f>
        <v>0</v>
      </c>
      <c r="BB27" s="152"/>
      <c r="BC27" s="73">
        <f>BB$27*$C27</f>
        <v>0</v>
      </c>
      <c r="BD27" s="152"/>
      <c r="BE27" s="73">
        <f>BD$27*$C27</f>
        <v>0</v>
      </c>
      <c r="BF27" s="152"/>
      <c r="BG27" s="73">
        <f>BF$27*$C27</f>
        <v>0</v>
      </c>
      <c r="BH27" s="152"/>
      <c r="BI27" s="73">
        <f>BH$27*$C27</f>
        <v>0</v>
      </c>
      <c r="BJ27" s="152"/>
      <c r="BK27" s="73">
        <f>BJ$27*$C27</f>
        <v>0</v>
      </c>
      <c r="BL27" s="181">
        <f t="shared" si="0"/>
        <v>0</v>
      </c>
      <c r="BM27" s="73">
        <f t="shared" si="1"/>
        <v>0</v>
      </c>
    </row>
    <row r="28" spans="1:65" x14ac:dyDescent="0.2">
      <c r="A28" s="198"/>
      <c r="B28" s="194"/>
      <c r="C28" s="154"/>
      <c r="D28" s="151"/>
      <c r="E28" s="73">
        <f>D$28*$C28</f>
        <v>0</v>
      </c>
      <c r="F28" s="151"/>
      <c r="G28" s="73">
        <f>F$28*$C28</f>
        <v>0</v>
      </c>
      <c r="H28" s="151"/>
      <c r="I28" s="73">
        <f>H$28*$C28</f>
        <v>0</v>
      </c>
      <c r="J28" s="151"/>
      <c r="K28" s="73">
        <f>J$28*$C28</f>
        <v>0</v>
      </c>
      <c r="L28" s="151"/>
      <c r="M28" s="73">
        <f>L$28*$C28</f>
        <v>0</v>
      </c>
      <c r="N28" s="151"/>
      <c r="O28" s="73">
        <f>N$28*$C28</f>
        <v>0</v>
      </c>
      <c r="P28" s="151"/>
      <c r="Q28" s="73">
        <f>P$28*$C28</f>
        <v>0</v>
      </c>
      <c r="R28" s="151"/>
      <c r="S28" s="73">
        <f>R$28*$C28</f>
        <v>0</v>
      </c>
      <c r="T28" s="151"/>
      <c r="U28" s="73">
        <f>T$28*$C28</f>
        <v>0</v>
      </c>
      <c r="V28" s="151"/>
      <c r="W28" s="73">
        <f>V$28*$C28</f>
        <v>0</v>
      </c>
      <c r="X28" s="151"/>
      <c r="Y28" s="73">
        <f>X$28*$C28</f>
        <v>0</v>
      </c>
      <c r="Z28" s="151"/>
      <c r="AA28" s="73">
        <f>Z$28*$C28</f>
        <v>0</v>
      </c>
      <c r="AB28" s="151"/>
      <c r="AC28" s="73">
        <f>AB$28*$C28</f>
        <v>0</v>
      </c>
      <c r="AD28" s="151"/>
      <c r="AE28" s="73">
        <f>AD$28*$C28</f>
        <v>0</v>
      </c>
      <c r="AF28" s="152"/>
      <c r="AG28" s="73">
        <f>AF$28*$C28</f>
        <v>0</v>
      </c>
      <c r="AH28" s="152"/>
      <c r="AI28" s="73">
        <f>AH$28*$C28</f>
        <v>0</v>
      </c>
      <c r="AJ28" s="152"/>
      <c r="AK28" s="73">
        <f>AJ$28*$C28</f>
        <v>0</v>
      </c>
      <c r="AL28" s="152"/>
      <c r="AM28" s="73">
        <f>AL$28*$C28</f>
        <v>0</v>
      </c>
      <c r="AN28" s="152"/>
      <c r="AO28" s="73">
        <f>AN$28*$C28</f>
        <v>0</v>
      </c>
      <c r="AP28" s="152"/>
      <c r="AQ28" s="73">
        <f>AP$28*$C28</f>
        <v>0</v>
      </c>
      <c r="AR28" s="152"/>
      <c r="AS28" s="73">
        <f>AR$28*$C28</f>
        <v>0</v>
      </c>
      <c r="AT28" s="152"/>
      <c r="AU28" s="73">
        <f>AT$28*$C28</f>
        <v>0</v>
      </c>
      <c r="AV28" s="152"/>
      <c r="AW28" s="73">
        <f>AV$28*$C28</f>
        <v>0</v>
      </c>
      <c r="AX28" s="152"/>
      <c r="AY28" s="73">
        <f>AX$28*$C28</f>
        <v>0</v>
      </c>
      <c r="AZ28" s="152"/>
      <c r="BA28" s="73">
        <f>AZ$28*$C28</f>
        <v>0</v>
      </c>
      <c r="BB28" s="152"/>
      <c r="BC28" s="73">
        <f>BB$28*$C28</f>
        <v>0</v>
      </c>
      <c r="BD28" s="152"/>
      <c r="BE28" s="73">
        <f>BD$28*$C28</f>
        <v>0</v>
      </c>
      <c r="BF28" s="152"/>
      <c r="BG28" s="73">
        <f>BF$28*$C28</f>
        <v>0</v>
      </c>
      <c r="BH28" s="152"/>
      <c r="BI28" s="73">
        <f>BH$28*$C28</f>
        <v>0</v>
      </c>
      <c r="BJ28" s="152"/>
      <c r="BK28" s="73">
        <f>BJ$28*$C28</f>
        <v>0</v>
      </c>
      <c r="BL28" s="181">
        <f t="shared" si="0"/>
        <v>0</v>
      </c>
      <c r="BM28" s="73">
        <f t="shared" si="1"/>
        <v>0</v>
      </c>
    </row>
    <row r="29" spans="1:65" x14ac:dyDescent="0.2">
      <c r="A29" s="198"/>
      <c r="B29" s="194"/>
      <c r="C29" s="154"/>
      <c r="D29" s="151"/>
      <c r="E29" s="73">
        <f>D$29*$C29</f>
        <v>0</v>
      </c>
      <c r="F29" s="151"/>
      <c r="G29" s="73">
        <f>F$29*$C29</f>
        <v>0</v>
      </c>
      <c r="H29" s="151"/>
      <c r="I29" s="73">
        <f>H$29*$C29</f>
        <v>0</v>
      </c>
      <c r="J29" s="151"/>
      <c r="K29" s="73">
        <f>J$29*$C29</f>
        <v>0</v>
      </c>
      <c r="L29" s="151"/>
      <c r="M29" s="73">
        <f>L$29*$C29</f>
        <v>0</v>
      </c>
      <c r="N29" s="151"/>
      <c r="O29" s="73">
        <f>N$29*$C29</f>
        <v>0</v>
      </c>
      <c r="P29" s="151"/>
      <c r="Q29" s="73">
        <f>P$29*$C29</f>
        <v>0</v>
      </c>
      <c r="R29" s="151"/>
      <c r="S29" s="73">
        <f>R$29*$C29</f>
        <v>0</v>
      </c>
      <c r="T29" s="151"/>
      <c r="U29" s="73">
        <f>T$29*$C29</f>
        <v>0</v>
      </c>
      <c r="V29" s="151"/>
      <c r="W29" s="73">
        <f>V$29*$C29</f>
        <v>0</v>
      </c>
      <c r="X29" s="151"/>
      <c r="Y29" s="73">
        <f>X$29*$C29</f>
        <v>0</v>
      </c>
      <c r="Z29" s="151"/>
      <c r="AA29" s="73">
        <f>Z$29*$C29</f>
        <v>0</v>
      </c>
      <c r="AB29" s="151"/>
      <c r="AC29" s="73">
        <f>AB$29*$C29</f>
        <v>0</v>
      </c>
      <c r="AD29" s="151"/>
      <c r="AE29" s="73">
        <f>AD$29*$C29</f>
        <v>0</v>
      </c>
      <c r="AF29" s="152"/>
      <c r="AG29" s="73">
        <f>AF$29*$C29</f>
        <v>0</v>
      </c>
      <c r="AH29" s="152"/>
      <c r="AI29" s="73">
        <f>AH$29*$C29</f>
        <v>0</v>
      </c>
      <c r="AJ29" s="152"/>
      <c r="AK29" s="73">
        <f>AJ$29*$C29</f>
        <v>0</v>
      </c>
      <c r="AL29" s="152"/>
      <c r="AM29" s="73">
        <f>AL$29*$C29</f>
        <v>0</v>
      </c>
      <c r="AN29" s="152"/>
      <c r="AO29" s="73">
        <f>AN$29*$C29</f>
        <v>0</v>
      </c>
      <c r="AP29" s="152"/>
      <c r="AQ29" s="73">
        <f>AP$29*$C29</f>
        <v>0</v>
      </c>
      <c r="AR29" s="152"/>
      <c r="AS29" s="73">
        <f>AR$29*$C29</f>
        <v>0</v>
      </c>
      <c r="AT29" s="152"/>
      <c r="AU29" s="73">
        <f>AT$29*$C29</f>
        <v>0</v>
      </c>
      <c r="AV29" s="152"/>
      <c r="AW29" s="73">
        <f>AV$29*$C29</f>
        <v>0</v>
      </c>
      <c r="AX29" s="152"/>
      <c r="AY29" s="73">
        <f>AX$29*$C29</f>
        <v>0</v>
      </c>
      <c r="AZ29" s="152"/>
      <c r="BA29" s="73">
        <f>AZ$29*$C29</f>
        <v>0</v>
      </c>
      <c r="BB29" s="152"/>
      <c r="BC29" s="73">
        <f>BB$29*$C29</f>
        <v>0</v>
      </c>
      <c r="BD29" s="152"/>
      <c r="BE29" s="73">
        <f>BD$29*$C29</f>
        <v>0</v>
      </c>
      <c r="BF29" s="152"/>
      <c r="BG29" s="73">
        <f>BF$29*$C29</f>
        <v>0</v>
      </c>
      <c r="BH29" s="152"/>
      <c r="BI29" s="73">
        <f>BH$29*$C29</f>
        <v>0</v>
      </c>
      <c r="BJ29" s="152"/>
      <c r="BK29" s="73">
        <f>BJ$29*$C29</f>
        <v>0</v>
      </c>
      <c r="BL29" s="181">
        <f t="shared" si="0"/>
        <v>0</v>
      </c>
      <c r="BM29" s="73">
        <f t="shared" si="1"/>
        <v>0</v>
      </c>
    </row>
    <row r="30" spans="1:65" x14ac:dyDescent="0.2">
      <c r="A30" s="198"/>
      <c r="B30" s="194"/>
      <c r="C30" s="154"/>
      <c r="D30" s="151"/>
      <c r="E30" s="73">
        <f>D$30*$C30</f>
        <v>0</v>
      </c>
      <c r="F30" s="151"/>
      <c r="G30" s="73">
        <f>F$30*$C30</f>
        <v>0</v>
      </c>
      <c r="H30" s="151"/>
      <c r="I30" s="73">
        <f>H$30*$C30</f>
        <v>0</v>
      </c>
      <c r="J30" s="151"/>
      <c r="K30" s="73">
        <f>J$30*$C30</f>
        <v>0</v>
      </c>
      <c r="L30" s="151"/>
      <c r="M30" s="73">
        <f>L$30*$C30</f>
        <v>0</v>
      </c>
      <c r="N30" s="151"/>
      <c r="O30" s="73">
        <f>N$30*$C30</f>
        <v>0</v>
      </c>
      <c r="P30" s="151"/>
      <c r="Q30" s="73">
        <f>P$30*$C30</f>
        <v>0</v>
      </c>
      <c r="R30" s="151"/>
      <c r="S30" s="73">
        <f>R$30*$C30</f>
        <v>0</v>
      </c>
      <c r="T30" s="151"/>
      <c r="U30" s="73">
        <f>T$30*$C30</f>
        <v>0</v>
      </c>
      <c r="V30" s="151"/>
      <c r="W30" s="73">
        <f>V$30*$C30</f>
        <v>0</v>
      </c>
      <c r="X30" s="151"/>
      <c r="Y30" s="73">
        <f>X$30*$C30</f>
        <v>0</v>
      </c>
      <c r="Z30" s="151"/>
      <c r="AA30" s="73">
        <f>Z$30*$C30</f>
        <v>0</v>
      </c>
      <c r="AB30" s="151"/>
      <c r="AC30" s="73">
        <f>AB$30*$C30</f>
        <v>0</v>
      </c>
      <c r="AD30" s="151"/>
      <c r="AE30" s="73">
        <f>AD$30*$C30</f>
        <v>0</v>
      </c>
      <c r="AF30" s="152"/>
      <c r="AG30" s="73">
        <f>AF$30*$C30</f>
        <v>0</v>
      </c>
      <c r="AH30" s="152"/>
      <c r="AI30" s="73">
        <f>AH$30*$C30</f>
        <v>0</v>
      </c>
      <c r="AJ30" s="152"/>
      <c r="AK30" s="73">
        <f>AJ$30*$C30</f>
        <v>0</v>
      </c>
      <c r="AL30" s="152"/>
      <c r="AM30" s="73">
        <f>AL$30*$C30</f>
        <v>0</v>
      </c>
      <c r="AN30" s="152"/>
      <c r="AO30" s="73">
        <f>AN$30*$C30</f>
        <v>0</v>
      </c>
      <c r="AP30" s="152"/>
      <c r="AQ30" s="73">
        <f>AP$30*$C30</f>
        <v>0</v>
      </c>
      <c r="AR30" s="152"/>
      <c r="AS30" s="73">
        <f>AR$30*$C30</f>
        <v>0</v>
      </c>
      <c r="AT30" s="152"/>
      <c r="AU30" s="73">
        <f>AT$30*$C30</f>
        <v>0</v>
      </c>
      <c r="AV30" s="152"/>
      <c r="AW30" s="73">
        <f>AV$30*$C30</f>
        <v>0</v>
      </c>
      <c r="AX30" s="152"/>
      <c r="AY30" s="73">
        <f>AX$30*$C30</f>
        <v>0</v>
      </c>
      <c r="AZ30" s="152"/>
      <c r="BA30" s="73">
        <f>AZ$30*$C30</f>
        <v>0</v>
      </c>
      <c r="BB30" s="152"/>
      <c r="BC30" s="73">
        <f>BB$30*$C30</f>
        <v>0</v>
      </c>
      <c r="BD30" s="152"/>
      <c r="BE30" s="73">
        <f>BD$30*$C30</f>
        <v>0</v>
      </c>
      <c r="BF30" s="152"/>
      <c r="BG30" s="73">
        <f>BF$30*$C30</f>
        <v>0</v>
      </c>
      <c r="BH30" s="152"/>
      <c r="BI30" s="73">
        <f>BH$30*$C30</f>
        <v>0</v>
      </c>
      <c r="BJ30" s="152"/>
      <c r="BK30" s="73">
        <f>BJ$30*$C30</f>
        <v>0</v>
      </c>
      <c r="BL30" s="181">
        <f t="shared" si="0"/>
        <v>0</v>
      </c>
      <c r="BM30" s="73">
        <f t="shared" si="1"/>
        <v>0</v>
      </c>
    </row>
    <row r="31" spans="1:65" x14ac:dyDescent="0.2">
      <c r="A31" s="198"/>
      <c r="B31" s="194"/>
      <c r="C31" s="154"/>
      <c r="D31" s="151"/>
      <c r="E31" s="73">
        <f>D$31*$C31</f>
        <v>0</v>
      </c>
      <c r="F31" s="151"/>
      <c r="G31" s="73">
        <f>F$31*$C31</f>
        <v>0</v>
      </c>
      <c r="H31" s="151"/>
      <c r="I31" s="73">
        <f>H$31*$C31</f>
        <v>0</v>
      </c>
      <c r="J31" s="151"/>
      <c r="K31" s="73">
        <f>J$31*$C31</f>
        <v>0</v>
      </c>
      <c r="L31" s="151"/>
      <c r="M31" s="73">
        <f>L$31*$C31</f>
        <v>0</v>
      </c>
      <c r="N31" s="151"/>
      <c r="O31" s="73">
        <f>N$31*$C31</f>
        <v>0</v>
      </c>
      <c r="P31" s="151"/>
      <c r="Q31" s="73">
        <f>P$31*$C31</f>
        <v>0</v>
      </c>
      <c r="R31" s="151"/>
      <c r="S31" s="73">
        <f>R$31*$C31</f>
        <v>0</v>
      </c>
      <c r="T31" s="151"/>
      <c r="U31" s="73">
        <f>T$31*$C31</f>
        <v>0</v>
      </c>
      <c r="V31" s="151"/>
      <c r="W31" s="73">
        <f>V$31*$C31</f>
        <v>0</v>
      </c>
      <c r="X31" s="151"/>
      <c r="Y31" s="73">
        <f>X$31*$C31</f>
        <v>0</v>
      </c>
      <c r="Z31" s="151"/>
      <c r="AA31" s="73">
        <f>Z$31*$C31</f>
        <v>0</v>
      </c>
      <c r="AB31" s="151"/>
      <c r="AC31" s="73">
        <f>AB$31*$C31</f>
        <v>0</v>
      </c>
      <c r="AD31" s="151"/>
      <c r="AE31" s="73">
        <f>AD$31*$C31</f>
        <v>0</v>
      </c>
      <c r="AF31" s="152"/>
      <c r="AG31" s="73">
        <f>AF$31*$C31</f>
        <v>0</v>
      </c>
      <c r="AH31" s="152"/>
      <c r="AI31" s="73">
        <f>AH$31*$C31</f>
        <v>0</v>
      </c>
      <c r="AJ31" s="152"/>
      <c r="AK31" s="73">
        <f>AJ$31*$C31</f>
        <v>0</v>
      </c>
      <c r="AL31" s="152"/>
      <c r="AM31" s="73">
        <f>AL$31*$C31</f>
        <v>0</v>
      </c>
      <c r="AN31" s="152"/>
      <c r="AO31" s="73">
        <f>AN$31*$C31</f>
        <v>0</v>
      </c>
      <c r="AP31" s="152"/>
      <c r="AQ31" s="73">
        <f>AP$31*$C31</f>
        <v>0</v>
      </c>
      <c r="AR31" s="152"/>
      <c r="AS31" s="73">
        <f>AR$31*$C31</f>
        <v>0</v>
      </c>
      <c r="AT31" s="152"/>
      <c r="AU31" s="73">
        <f>AT$31*$C31</f>
        <v>0</v>
      </c>
      <c r="AV31" s="152"/>
      <c r="AW31" s="73">
        <f>AV$31*$C31</f>
        <v>0</v>
      </c>
      <c r="AX31" s="152"/>
      <c r="AY31" s="73">
        <f>AX$31*$C31</f>
        <v>0</v>
      </c>
      <c r="AZ31" s="152"/>
      <c r="BA31" s="73">
        <f>AZ$31*$C31</f>
        <v>0</v>
      </c>
      <c r="BB31" s="152"/>
      <c r="BC31" s="73">
        <f>BB$31*$C31</f>
        <v>0</v>
      </c>
      <c r="BD31" s="152"/>
      <c r="BE31" s="73">
        <f>BD$31*$C31</f>
        <v>0</v>
      </c>
      <c r="BF31" s="152"/>
      <c r="BG31" s="73">
        <f>BF$31*$C31</f>
        <v>0</v>
      </c>
      <c r="BH31" s="152"/>
      <c r="BI31" s="73">
        <f>BH$31*$C31</f>
        <v>0</v>
      </c>
      <c r="BJ31" s="152"/>
      <c r="BK31" s="73">
        <f>BJ$31*$C31</f>
        <v>0</v>
      </c>
      <c r="BL31" s="181">
        <f t="shared" si="0"/>
        <v>0</v>
      </c>
      <c r="BM31" s="73">
        <f t="shared" si="1"/>
        <v>0</v>
      </c>
    </row>
    <row r="32" spans="1:65" x14ac:dyDescent="0.2">
      <c r="A32" s="198"/>
      <c r="B32" s="194"/>
      <c r="C32" s="154"/>
      <c r="D32" s="151"/>
      <c r="E32" s="73">
        <f>D$32*$C32</f>
        <v>0</v>
      </c>
      <c r="F32" s="151"/>
      <c r="G32" s="73">
        <f>F$32*$C32</f>
        <v>0</v>
      </c>
      <c r="H32" s="151"/>
      <c r="I32" s="73">
        <f>H$32*$C32</f>
        <v>0</v>
      </c>
      <c r="J32" s="151"/>
      <c r="K32" s="73">
        <f>J$32*$C32</f>
        <v>0</v>
      </c>
      <c r="L32" s="151"/>
      <c r="M32" s="73">
        <f>L$32*$C32</f>
        <v>0</v>
      </c>
      <c r="N32" s="151"/>
      <c r="O32" s="73">
        <f>N$32*$C32</f>
        <v>0</v>
      </c>
      <c r="P32" s="151"/>
      <c r="Q32" s="73">
        <f>P$32*$C32</f>
        <v>0</v>
      </c>
      <c r="R32" s="151"/>
      <c r="S32" s="73">
        <f>R$32*$C32</f>
        <v>0</v>
      </c>
      <c r="T32" s="151"/>
      <c r="U32" s="73">
        <f>T$32*$C32</f>
        <v>0</v>
      </c>
      <c r="V32" s="151"/>
      <c r="W32" s="73">
        <f>V$32*$C32</f>
        <v>0</v>
      </c>
      <c r="X32" s="151"/>
      <c r="Y32" s="73">
        <f>X$32*$C32</f>
        <v>0</v>
      </c>
      <c r="Z32" s="151"/>
      <c r="AA32" s="73">
        <f>Z$32*$C32</f>
        <v>0</v>
      </c>
      <c r="AB32" s="151"/>
      <c r="AC32" s="73">
        <f>AB$32*$C32</f>
        <v>0</v>
      </c>
      <c r="AD32" s="151"/>
      <c r="AE32" s="73">
        <f>AD$32*$C32</f>
        <v>0</v>
      </c>
      <c r="AF32" s="152"/>
      <c r="AG32" s="73">
        <f>AF$32*$C32</f>
        <v>0</v>
      </c>
      <c r="AH32" s="152"/>
      <c r="AI32" s="73">
        <f>AH$32*$C32</f>
        <v>0</v>
      </c>
      <c r="AJ32" s="152"/>
      <c r="AK32" s="73">
        <f>AJ$32*$C32</f>
        <v>0</v>
      </c>
      <c r="AL32" s="152"/>
      <c r="AM32" s="73">
        <f>AL$32*$C32</f>
        <v>0</v>
      </c>
      <c r="AN32" s="152"/>
      <c r="AO32" s="73">
        <f>AN$32*$C32</f>
        <v>0</v>
      </c>
      <c r="AP32" s="152"/>
      <c r="AQ32" s="73">
        <f>AP$32*$C32</f>
        <v>0</v>
      </c>
      <c r="AR32" s="152"/>
      <c r="AS32" s="73">
        <f>AR$32*$C32</f>
        <v>0</v>
      </c>
      <c r="AT32" s="152"/>
      <c r="AU32" s="73">
        <f>AT$32*$C32</f>
        <v>0</v>
      </c>
      <c r="AV32" s="152"/>
      <c r="AW32" s="73">
        <f>AV$32*$C32</f>
        <v>0</v>
      </c>
      <c r="AX32" s="152"/>
      <c r="AY32" s="73">
        <f>AX$32*$C32</f>
        <v>0</v>
      </c>
      <c r="AZ32" s="152"/>
      <c r="BA32" s="73">
        <f>AZ$32*$C32</f>
        <v>0</v>
      </c>
      <c r="BB32" s="152"/>
      <c r="BC32" s="73">
        <f>BB$32*$C32</f>
        <v>0</v>
      </c>
      <c r="BD32" s="152"/>
      <c r="BE32" s="73">
        <f>BD$32*$C32</f>
        <v>0</v>
      </c>
      <c r="BF32" s="152"/>
      <c r="BG32" s="73">
        <f>BF$32*$C32</f>
        <v>0</v>
      </c>
      <c r="BH32" s="152"/>
      <c r="BI32" s="73">
        <f>BH$32*$C32</f>
        <v>0</v>
      </c>
      <c r="BJ32" s="152"/>
      <c r="BK32" s="73">
        <f>BJ$32*$C32</f>
        <v>0</v>
      </c>
      <c r="BL32" s="181">
        <f t="shared" si="0"/>
        <v>0</v>
      </c>
      <c r="BM32" s="73">
        <f t="shared" si="1"/>
        <v>0</v>
      </c>
    </row>
    <row r="33" spans="1:65" x14ac:dyDescent="0.2">
      <c r="A33" s="198"/>
      <c r="B33" s="194"/>
      <c r="C33" s="154"/>
      <c r="D33" s="151"/>
      <c r="E33" s="73">
        <f>D$33*$C33</f>
        <v>0</v>
      </c>
      <c r="F33" s="151"/>
      <c r="G33" s="73">
        <f>F$33*$C33</f>
        <v>0</v>
      </c>
      <c r="H33" s="151"/>
      <c r="I33" s="73">
        <f>H$33*$C33</f>
        <v>0</v>
      </c>
      <c r="J33" s="151"/>
      <c r="K33" s="73">
        <f>J$33*$C33</f>
        <v>0</v>
      </c>
      <c r="L33" s="151"/>
      <c r="M33" s="73">
        <f>L$33*$C33</f>
        <v>0</v>
      </c>
      <c r="N33" s="151"/>
      <c r="O33" s="73">
        <f>N$33*$C33</f>
        <v>0</v>
      </c>
      <c r="P33" s="151"/>
      <c r="Q33" s="73">
        <f>P$33*$C33</f>
        <v>0</v>
      </c>
      <c r="R33" s="151"/>
      <c r="S33" s="73">
        <f>R$33*$C33</f>
        <v>0</v>
      </c>
      <c r="T33" s="151"/>
      <c r="U33" s="73">
        <f>T$33*$C33</f>
        <v>0</v>
      </c>
      <c r="V33" s="151"/>
      <c r="W33" s="73">
        <f>V$33*$C33</f>
        <v>0</v>
      </c>
      <c r="X33" s="151"/>
      <c r="Y33" s="73">
        <f>X$33*$C33</f>
        <v>0</v>
      </c>
      <c r="Z33" s="151"/>
      <c r="AA33" s="73">
        <f>Z$33*$C33</f>
        <v>0</v>
      </c>
      <c r="AB33" s="151"/>
      <c r="AC33" s="73">
        <f>AB$33*$C33</f>
        <v>0</v>
      </c>
      <c r="AD33" s="151"/>
      <c r="AE33" s="73">
        <f>AD$33*$C33</f>
        <v>0</v>
      </c>
      <c r="AF33" s="152"/>
      <c r="AG33" s="73">
        <f>AF$33*$C33</f>
        <v>0</v>
      </c>
      <c r="AH33" s="152"/>
      <c r="AI33" s="73">
        <f>AH$33*$C33</f>
        <v>0</v>
      </c>
      <c r="AJ33" s="152"/>
      <c r="AK33" s="73">
        <f>AJ$33*$C33</f>
        <v>0</v>
      </c>
      <c r="AL33" s="152"/>
      <c r="AM33" s="73">
        <f>AL$33*$C33</f>
        <v>0</v>
      </c>
      <c r="AN33" s="152"/>
      <c r="AO33" s="73">
        <f>AN$33*$C33</f>
        <v>0</v>
      </c>
      <c r="AP33" s="152"/>
      <c r="AQ33" s="73">
        <f>AP$33*$C33</f>
        <v>0</v>
      </c>
      <c r="AR33" s="152"/>
      <c r="AS33" s="73">
        <f>AR$33*$C33</f>
        <v>0</v>
      </c>
      <c r="AT33" s="152"/>
      <c r="AU33" s="73">
        <f>AT$33*$C33</f>
        <v>0</v>
      </c>
      <c r="AV33" s="152"/>
      <c r="AW33" s="73">
        <f>AV$33*$C33</f>
        <v>0</v>
      </c>
      <c r="AX33" s="152"/>
      <c r="AY33" s="73">
        <f>AX$33*$C33</f>
        <v>0</v>
      </c>
      <c r="AZ33" s="152"/>
      <c r="BA33" s="73">
        <f>AZ$33*$C33</f>
        <v>0</v>
      </c>
      <c r="BB33" s="152"/>
      <c r="BC33" s="73">
        <f>BB$33*$C33</f>
        <v>0</v>
      </c>
      <c r="BD33" s="152"/>
      <c r="BE33" s="73">
        <f>BD$33*$C33</f>
        <v>0</v>
      </c>
      <c r="BF33" s="152"/>
      <c r="BG33" s="73">
        <f>BF$33*$C33</f>
        <v>0</v>
      </c>
      <c r="BH33" s="152"/>
      <c r="BI33" s="73">
        <f>BH$33*$C33</f>
        <v>0</v>
      </c>
      <c r="BJ33" s="152"/>
      <c r="BK33" s="73">
        <f>BJ$33*$C33</f>
        <v>0</v>
      </c>
      <c r="BL33" s="181">
        <f t="shared" si="0"/>
        <v>0</v>
      </c>
      <c r="BM33" s="73">
        <f t="shared" si="1"/>
        <v>0</v>
      </c>
    </row>
    <row r="34" spans="1:65" x14ac:dyDescent="0.2">
      <c r="A34" s="198"/>
      <c r="B34" s="194"/>
      <c r="C34" s="154"/>
      <c r="D34" s="151"/>
      <c r="E34" s="73">
        <f>D$34*$C34</f>
        <v>0</v>
      </c>
      <c r="F34" s="151"/>
      <c r="G34" s="73">
        <f>F$34*$C34</f>
        <v>0</v>
      </c>
      <c r="H34" s="151"/>
      <c r="I34" s="73">
        <f>H$34*$C34</f>
        <v>0</v>
      </c>
      <c r="J34" s="151"/>
      <c r="K34" s="73">
        <f>J$34*$C34</f>
        <v>0</v>
      </c>
      <c r="L34" s="151"/>
      <c r="M34" s="73">
        <f>L$34*$C34</f>
        <v>0</v>
      </c>
      <c r="N34" s="151"/>
      <c r="O34" s="73">
        <f>N$34*$C34</f>
        <v>0</v>
      </c>
      <c r="P34" s="151"/>
      <c r="Q34" s="73">
        <f>P$34*$C34</f>
        <v>0</v>
      </c>
      <c r="R34" s="151"/>
      <c r="S34" s="73">
        <f>R$34*$C34</f>
        <v>0</v>
      </c>
      <c r="T34" s="151"/>
      <c r="U34" s="73">
        <f>T$34*$C34</f>
        <v>0</v>
      </c>
      <c r="V34" s="151"/>
      <c r="W34" s="73">
        <f>V$34*$C34</f>
        <v>0</v>
      </c>
      <c r="X34" s="151"/>
      <c r="Y34" s="73">
        <f>X$34*$C34</f>
        <v>0</v>
      </c>
      <c r="Z34" s="151"/>
      <c r="AA34" s="73">
        <f>Z$34*$C34</f>
        <v>0</v>
      </c>
      <c r="AB34" s="151"/>
      <c r="AC34" s="73">
        <f>AB$34*$C34</f>
        <v>0</v>
      </c>
      <c r="AD34" s="151"/>
      <c r="AE34" s="73">
        <f>AD$34*$C34</f>
        <v>0</v>
      </c>
      <c r="AF34" s="152"/>
      <c r="AG34" s="73">
        <f>AF$34*$C34</f>
        <v>0</v>
      </c>
      <c r="AH34" s="152"/>
      <c r="AI34" s="73">
        <f>AH$34*$C34</f>
        <v>0</v>
      </c>
      <c r="AJ34" s="152"/>
      <c r="AK34" s="73">
        <f>AJ$34*$C34</f>
        <v>0</v>
      </c>
      <c r="AL34" s="152"/>
      <c r="AM34" s="73">
        <f>AL$34*$C34</f>
        <v>0</v>
      </c>
      <c r="AN34" s="152"/>
      <c r="AO34" s="73">
        <f>AN$34*$C34</f>
        <v>0</v>
      </c>
      <c r="AP34" s="152"/>
      <c r="AQ34" s="73">
        <f>AP$34*$C34</f>
        <v>0</v>
      </c>
      <c r="AR34" s="152"/>
      <c r="AS34" s="73">
        <f>AR$34*$C34</f>
        <v>0</v>
      </c>
      <c r="AT34" s="152"/>
      <c r="AU34" s="73">
        <f>AT$34*$C34</f>
        <v>0</v>
      </c>
      <c r="AV34" s="152"/>
      <c r="AW34" s="73">
        <f>AV$34*$C34</f>
        <v>0</v>
      </c>
      <c r="AX34" s="152"/>
      <c r="AY34" s="73">
        <f>AX$34*$C34</f>
        <v>0</v>
      </c>
      <c r="AZ34" s="152"/>
      <c r="BA34" s="73">
        <f>AZ$34*$C34</f>
        <v>0</v>
      </c>
      <c r="BB34" s="152"/>
      <c r="BC34" s="73">
        <f>BB$34*$C34</f>
        <v>0</v>
      </c>
      <c r="BD34" s="152"/>
      <c r="BE34" s="73">
        <f>BD$34*$C34</f>
        <v>0</v>
      </c>
      <c r="BF34" s="152"/>
      <c r="BG34" s="73">
        <f>BF$34*$C34</f>
        <v>0</v>
      </c>
      <c r="BH34" s="152"/>
      <c r="BI34" s="73">
        <f>BH$34*$C34</f>
        <v>0</v>
      </c>
      <c r="BJ34" s="152"/>
      <c r="BK34" s="73">
        <f>BJ$34*$C34</f>
        <v>0</v>
      </c>
      <c r="BL34" s="181">
        <f t="shared" si="0"/>
        <v>0</v>
      </c>
      <c r="BM34" s="73">
        <f t="shared" si="1"/>
        <v>0</v>
      </c>
    </row>
    <row r="35" spans="1:65" x14ac:dyDescent="0.2">
      <c r="A35" s="198"/>
      <c r="B35" s="194"/>
      <c r="C35" s="154"/>
      <c r="D35" s="151"/>
      <c r="E35" s="73">
        <f>D$35*$C35</f>
        <v>0</v>
      </c>
      <c r="F35" s="151"/>
      <c r="G35" s="73">
        <f>F$35*$C35</f>
        <v>0</v>
      </c>
      <c r="H35" s="151"/>
      <c r="I35" s="73">
        <f>H$35*$C35</f>
        <v>0</v>
      </c>
      <c r="J35" s="151"/>
      <c r="K35" s="73">
        <f>J$35*$C35</f>
        <v>0</v>
      </c>
      <c r="L35" s="151"/>
      <c r="M35" s="73">
        <f>L$35*$C35</f>
        <v>0</v>
      </c>
      <c r="N35" s="151"/>
      <c r="O35" s="73">
        <f>N$35*$C35</f>
        <v>0</v>
      </c>
      <c r="P35" s="151"/>
      <c r="Q35" s="73">
        <f>P$35*$C35</f>
        <v>0</v>
      </c>
      <c r="R35" s="151"/>
      <c r="S35" s="73">
        <f>R$35*$C35</f>
        <v>0</v>
      </c>
      <c r="T35" s="151"/>
      <c r="U35" s="73">
        <f>T$35*$C35</f>
        <v>0</v>
      </c>
      <c r="V35" s="151"/>
      <c r="W35" s="73">
        <f>V$35*$C35</f>
        <v>0</v>
      </c>
      <c r="X35" s="151"/>
      <c r="Y35" s="73">
        <f>X$35*$C35</f>
        <v>0</v>
      </c>
      <c r="Z35" s="151"/>
      <c r="AA35" s="73">
        <f>Z$35*$C35</f>
        <v>0</v>
      </c>
      <c r="AB35" s="151"/>
      <c r="AC35" s="73">
        <f>AB$35*$C35</f>
        <v>0</v>
      </c>
      <c r="AD35" s="151"/>
      <c r="AE35" s="73">
        <f>AD$35*$C35</f>
        <v>0</v>
      </c>
      <c r="AF35" s="152"/>
      <c r="AG35" s="73">
        <f>AF$35*$C35</f>
        <v>0</v>
      </c>
      <c r="AH35" s="152"/>
      <c r="AI35" s="73">
        <f>AH$35*$C35</f>
        <v>0</v>
      </c>
      <c r="AJ35" s="152"/>
      <c r="AK35" s="73">
        <f>AJ$35*$C35</f>
        <v>0</v>
      </c>
      <c r="AL35" s="152"/>
      <c r="AM35" s="73">
        <f>AL$35*$C35</f>
        <v>0</v>
      </c>
      <c r="AN35" s="152"/>
      <c r="AO35" s="73">
        <f>AN$35*$C35</f>
        <v>0</v>
      </c>
      <c r="AP35" s="152"/>
      <c r="AQ35" s="73">
        <f>AP$35*$C35</f>
        <v>0</v>
      </c>
      <c r="AR35" s="152"/>
      <c r="AS35" s="73">
        <f>AR$35*$C35</f>
        <v>0</v>
      </c>
      <c r="AT35" s="152"/>
      <c r="AU35" s="73">
        <f>AT$35*$C35</f>
        <v>0</v>
      </c>
      <c r="AV35" s="152"/>
      <c r="AW35" s="73">
        <f>AV$35*$C35</f>
        <v>0</v>
      </c>
      <c r="AX35" s="152"/>
      <c r="AY35" s="73">
        <f>AX$35*$C35</f>
        <v>0</v>
      </c>
      <c r="AZ35" s="152"/>
      <c r="BA35" s="73">
        <f>AZ$35*$C35</f>
        <v>0</v>
      </c>
      <c r="BB35" s="152"/>
      <c r="BC35" s="73">
        <f>BB$35*$C35</f>
        <v>0</v>
      </c>
      <c r="BD35" s="152"/>
      <c r="BE35" s="73">
        <f>BD$35*$C35</f>
        <v>0</v>
      </c>
      <c r="BF35" s="152"/>
      <c r="BG35" s="73">
        <f>BF$35*$C35</f>
        <v>0</v>
      </c>
      <c r="BH35" s="152"/>
      <c r="BI35" s="73">
        <f>BH$35*$C35</f>
        <v>0</v>
      </c>
      <c r="BJ35" s="152"/>
      <c r="BK35" s="73">
        <f>BJ$35*$C35</f>
        <v>0</v>
      </c>
      <c r="BL35" s="181">
        <f t="shared" si="0"/>
        <v>0</v>
      </c>
      <c r="BM35" s="73">
        <f t="shared" si="1"/>
        <v>0</v>
      </c>
    </row>
    <row r="36" spans="1:65" x14ac:dyDescent="0.2">
      <c r="A36" s="198"/>
      <c r="B36" s="194"/>
      <c r="C36" s="154"/>
      <c r="D36" s="151"/>
      <c r="E36" s="73">
        <f>D$36*$C36</f>
        <v>0</v>
      </c>
      <c r="F36" s="151"/>
      <c r="G36" s="73">
        <f>F$36*$C36</f>
        <v>0</v>
      </c>
      <c r="H36" s="151"/>
      <c r="I36" s="73">
        <f>H$36*$C36</f>
        <v>0</v>
      </c>
      <c r="J36" s="151"/>
      <c r="K36" s="73">
        <f>J$36*$C36</f>
        <v>0</v>
      </c>
      <c r="L36" s="151"/>
      <c r="M36" s="73">
        <f>L$36*$C36</f>
        <v>0</v>
      </c>
      <c r="N36" s="151"/>
      <c r="O36" s="73">
        <f>N$36*$C36</f>
        <v>0</v>
      </c>
      <c r="P36" s="151"/>
      <c r="Q36" s="73">
        <f>P$36*$C36</f>
        <v>0</v>
      </c>
      <c r="R36" s="151"/>
      <c r="S36" s="73">
        <f>R$36*$C36</f>
        <v>0</v>
      </c>
      <c r="T36" s="151"/>
      <c r="U36" s="73">
        <f>T$36*$C36</f>
        <v>0</v>
      </c>
      <c r="V36" s="151"/>
      <c r="W36" s="73">
        <f>V$36*$C36</f>
        <v>0</v>
      </c>
      <c r="X36" s="151"/>
      <c r="Y36" s="73">
        <f>X$36*$C36</f>
        <v>0</v>
      </c>
      <c r="Z36" s="151"/>
      <c r="AA36" s="73">
        <f>Z$36*$C36</f>
        <v>0</v>
      </c>
      <c r="AB36" s="151"/>
      <c r="AC36" s="73">
        <f>AB$36*$C36</f>
        <v>0</v>
      </c>
      <c r="AD36" s="151"/>
      <c r="AE36" s="73">
        <f>AD$36*$C36</f>
        <v>0</v>
      </c>
      <c r="AF36" s="152"/>
      <c r="AG36" s="73">
        <f>AF$36*$C36</f>
        <v>0</v>
      </c>
      <c r="AH36" s="152"/>
      <c r="AI36" s="73">
        <f>AH$36*$C36</f>
        <v>0</v>
      </c>
      <c r="AJ36" s="152"/>
      <c r="AK36" s="73">
        <f>AJ$36*$C36</f>
        <v>0</v>
      </c>
      <c r="AL36" s="152"/>
      <c r="AM36" s="73">
        <f>AL$36*$C36</f>
        <v>0</v>
      </c>
      <c r="AN36" s="152"/>
      <c r="AO36" s="73">
        <f>AN$36*$C36</f>
        <v>0</v>
      </c>
      <c r="AP36" s="152"/>
      <c r="AQ36" s="73">
        <f>AP$36*$C36</f>
        <v>0</v>
      </c>
      <c r="AR36" s="152"/>
      <c r="AS36" s="73">
        <f>AR$36*$C36</f>
        <v>0</v>
      </c>
      <c r="AT36" s="152"/>
      <c r="AU36" s="73">
        <f>AT$36*$C36</f>
        <v>0</v>
      </c>
      <c r="AV36" s="152"/>
      <c r="AW36" s="73">
        <f>AV$36*$C36</f>
        <v>0</v>
      </c>
      <c r="AX36" s="152"/>
      <c r="AY36" s="73">
        <f>AX$36*$C36</f>
        <v>0</v>
      </c>
      <c r="AZ36" s="152"/>
      <c r="BA36" s="73">
        <f>AZ$36*$C36</f>
        <v>0</v>
      </c>
      <c r="BB36" s="152"/>
      <c r="BC36" s="73">
        <f>BB$36*$C36</f>
        <v>0</v>
      </c>
      <c r="BD36" s="152"/>
      <c r="BE36" s="73">
        <f>BD$36*$C36</f>
        <v>0</v>
      </c>
      <c r="BF36" s="152"/>
      <c r="BG36" s="73">
        <f>BF$36*$C36</f>
        <v>0</v>
      </c>
      <c r="BH36" s="152"/>
      <c r="BI36" s="73">
        <f>BH$36*$C36</f>
        <v>0</v>
      </c>
      <c r="BJ36" s="152"/>
      <c r="BK36" s="73">
        <f>BJ$36*$C36</f>
        <v>0</v>
      </c>
      <c r="BL36" s="181">
        <f t="shared" si="0"/>
        <v>0</v>
      </c>
      <c r="BM36" s="73">
        <f t="shared" si="1"/>
        <v>0</v>
      </c>
    </row>
    <row r="37" spans="1:65" x14ac:dyDescent="0.2">
      <c r="A37" s="198"/>
      <c r="B37" s="194"/>
      <c r="C37" s="154"/>
      <c r="D37" s="151"/>
      <c r="E37" s="73">
        <f>D$37*$C37</f>
        <v>0</v>
      </c>
      <c r="F37" s="151"/>
      <c r="G37" s="73">
        <f>F$37*$C37</f>
        <v>0</v>
      </c>
      <c r="H37" s="151"/>
      <c r="I37" s="73">
        <f>H$37*$C37</f>
        <v>0</v>
      </c>
      <c r="J37" s="151"/>
      <c r="K37" s="73">
        <f>J$37*$C37</f>
        <v>0</v>
      </c>
      <c r="L37" s="151"/>
      <c r="M37" s="73">
        <f>L$37*$C37</f>
        <v>0</v>
      </c>
      <c r="N37" s="151"/>
      <c r="O37" s="73">
        <f>N$37*$C37</f>
        <v>0</v>
      </c>
      <c r="P37" s="151"/>
      <c r="Q37" s="73">
        <f>P$37*$C37</f>
        <v>0</v>
      </c>
      <c r="R37" s="151"/>
      <c r="S37" s="73">
        <f>R$37*$C37</f>
        <v>0</v>
      </c>
      <c r="T37" s="151"/>
      <c r="U37" s="73">
        <f>T$37*$C37</f>
        <v>0</v>
      </c>
      <c r="V37" s="151"/>
      <c r="W37" s="73">
        <f>V$37*$C37</f>
        <v>0</v>
      </c>
      <c r="X37" s="151"/>
      <c r="Y37" s="73">
        <f>X$37*$C37</f>
        <v>0</v>
      </c>
      <c r="Z37" s="151"/>
      <c r="AA37" s="73">
        <f>Z$37*$C37</f>
        <v>0</v>
      </c>
      <c r="AB37" s="151"/>
      <c r="AC37" s="73">
        <f>AB$37*$C37</f>
        <v>0</v>
      </c>
      <c r="AD37" s="151"/>
      <c r="AE37" s="73">
        <f>AD$37*$C37</f>
        <v>0</v>
      </c>
      <c r="AF37" s="152"/>
      <c r="AG37" s="73">
        <f>AF$37*$C37</f>
        <v>0</v>
      </c>
      <c r="AH37" s="152"/>
      <c r="AI37" s="73">
        <f>AH$37*$C37</f>
        <v>0</v>
      </c>
      <c r="AJ37" s="152"/>
      <c r="AK37" s="73">
        <f>AJ$37*$C37</f>
        <v>0</v>
      </c>
      <c r="AL37" s="152"/>
      <c r="AM37" s="73">
        <f>AL$37*$C37</f>
        <v>0</v>
      </c>
      <c r="AN37" s="152"/>
      <c r="AO37" s="73">
        <f>AN$37*$C37</f>
        <v>0</v>
      </c>
      <c r="AP37" s="152"/>
      <c r="AQ37" s="73">
        <f>AP$37*$C37</f>
        <v>0</v>
      </c>
      <c r="AR37" s="152"/>
      <c r="AS37" s="73">
        <f>AR$37*$C37</f>
        <v>0</v>
      </c>
      <c r="AT37" s="152"/>
      <c r="AU37" s="73">
        <f>AT$37*$C37</f>
        <v>0</v>
      </c>
      <c r="AV37" s="152"/>
      <c r="AW37" s="73">
        <f>AV$37*$C37</f>
        <v>0</v>
      </c>
      <c r="AX37" s="152"/>
      <c r="AY37" s="73">
        <f>AX$37*$C37</f>
        <v>0</v>
      </c>
      <c r="AZ37" s="152"/>
      <c r="BA37" s="73">
        <f>AZ$37*$C37</f>
        <v>0</v>
      </c>
      <c r="BB37" s="152"/>
      <c r="BC37" s="73">
        <f>BB$37*$C37</f>
        <v>0</v>
      </c>
      <c r="BD37" s="152"/>
      <c r="BE37" s="73">
        <f>BD$37*$C37</f>
        <v>0</v>
      </c>
      <c r="BF37" s="152"/>
      <c r="BG37" s="73">
        <f>BF$37*$C37</f>
        <v>0</v>
      </c>
      <c r="BH37" s="152"/>
      <c r="BI37" s="73">
        <f>BH$37*$C37</f>
        <v>0</v>
      </c>
      <c r="BJ37" s="152"/>
      <c r="BK37" s="73">
        <f>BJ$37*$C37</f>
        <v>0</v>
      </c>
      <c r="BL37" s="181">
        <f t="shared" si="0"/>
        <v>0</v>
      </c>
      <c r="BM37" s="73">
        <f t="shared" si="1"/>
        <v>0</v>
      </c>
    </row>
    <row r="38" spans="1:65" x14ac:dyDescent="0.2">
      <c r="A38" s="198"/>
      <c r="B38" s="194"/>
      <c r="C38" s="154"/>
      <c r="D38" s="151"/>
      <c r="E38" s="73">
        <f>D$38*$C38</f>
        <v>0</v>
      </c>
      <c r="F38" s="151"/>
      <c r="G38" s="73">
        <f>F$38*$C38</f>
        <v>0</v>
      </c>
      <c r="H38" s="151"/>
      <c r="I38" s="73">
        <f>H$38*$C38</f>
        <v>0</v>
      </c>
      <c r="J38" s="151"/>
      <c r="K38" s="73">
        <f>J$38*$C38</f>
        <v>0</v>
      </c>
      <c r="L38" s="151"/>
      <c r="M38" s="73">
        <f>L$38*$C38</f>
        <v>0</v>
      </c>
      <c r="N38" s="151"/>
      <c r="O38" s="73">
        <f>N$38*$C38</f>
        <v>0</v>
      </c>
      <c r="P38" s="151"/>
      <c r="Q38" s="73">
        <f>P$38*$C38</f>
        <v>0</v>
      </c>
      <c r="R38" s="151"/>
      <c r="S38" s="73">
        <f>R$38*$C38</f>
        <v>0</v>
      </c>
      <c r="T38" s="151"/>
      <c r="U38" s="73">
        <f>T$38*$C38</f>
        <v>0</v>
      </c>
      <c r="V38" s="151"/>
      <c r="W38" s="73">
        <f>V$38*$C38</f>
        <v>0</v>
      </c>
      <c r="X38" s="151"/>
      <c r="Y38" s="73">
        <f>X$38*$C38</f>
        <v>0</v>
      </c>
      <c r="Z38" s="151"/>
      <c r="AA38" s="73">
        <f>Z$38*$C38</f>
        <v>0</v>
      </c>
      <c r="AB38" s="151"/>
      <c r="AC38" s="73">
        <f>AB$38*$C38</f>
        <v>0</v>
      </c>
      <c r="AD38" s="151"/>
      <c r="AE38" s="73">
        <f>AD$38*$C38</f>
        <v>0</v>
      </c>
      <c r="AF38" s="152"/>
      <c r="AG38" s="73">
        <f>AF$38*$C38</f>
        <v>0</v>
      </c>
      <c r="AH38" s="152"/>
      <c r="AI38" s="73">
        <f>AH$38*$C38</f>
        <v>0</v>
      </c>
      <c r="AJ38" s="152"/>
      <c r="AK38" s="73">
        <f>AJ$38*$C38</f>
        <v>0</v>
      </c>
      <c r="AL38" s="152"/>
      <c r="AM38" s="73">
        <f>AL$38*$C38</f>
        <v>0</v>
      </c>
      <c r="AN38" s="152"/>
      <c r="AO38" s="73">
        <f>AN$38*$C38</f>
        <v>0</v>
      </c>
      <c r="AP38" s="152"/>
      <c r="AQ38" s="73">
        <f>AP$38*$C38</f>
        <v>0</v>
      </c>
      <c r="AR38" s="152"/>
      <c r="AS38" s="73">
        <f>AR$38*$C38</f>
        <v>0</v>
      </c>
      <c r="AT38" s="152"/>
      <c r="AU38" s="73">
        <f>AT$38*$C38</f>
        <v>0</v>
      </c>
      <c r="AV38" s="152"/>
      <c r="AW38" s="73">
        <f>AV$38*$C38</f>
        <v>0</v>
      </c>
      <c r="AX38" s="152"/>
      <c r="AY38" s="73">
        <f>AX$38*$C38</f>
        <v>0</v>
      </c>
      <c r="AZ38" s="152"/>
      <c r="BA38" s="73">
        <f>AZ$38*$C38</f>
        <v>0</v>
      </c>
      <c r="BB38" s="152"/>
      <c r="BC38" s="73">
        <f>BB$38*$C38</f>
        <v>0</v>
      </c>
      <c r="BD38" s="152"/>
      <c r="BE38" s="73">
        <f>BD$38*$C38</f>
        <v>0</v>
      </c>
      <c r="BF38" s="152"/>
      <c r="BG38" s="73">
        <f>BF$38*$C38</f>
        <v>0</v>
      </c>
      <c r="BH38" s="152"/>
      <c r="BI38" s="73">
        <f>BH$38*$C38</f>
        <v>0</v>
      </c>
      <c r="BJ38" s="152"/>
      <c r="BK38" s="73">
        <f>BJ$38*$C38</f>
        <v>0</v>
      </c>
      <c r="BL38" s="181">
        <f t="shared" si="0"/>
        <v>0</v>
      </c>
      <c r="BM38" s="73">
        <f t="shared" si="1"/>
        <v>0</v>
      </c>
    </row>
    <row r="39" spans="1:65" x14ac:dyDescent="0.2">
      <c r="A39" s="198"/>
      <c r="B39" s="194"/>
      <c r="C39" s="154"/>
      <c r="D39" s="151"/>
      <c r="E39" s="73">
        <f>D$39*$C39</f>
        <v>0</v>
      </c>
      <c r="F39" s="151"/>
      <c r="G39" s="73">
        <f>F$39*$C39</f>
        <v>0</v>
      </c>
      <c r="H39" s="151"/>
      <c r="I39" s="73">
        <f>H$39*$C39</f>
        <v>0</v>
      </c>
      <c r="J39" s="151"/>
      <c r="K39" s="73">
        <f>J$39*$C39</f>
        <v>0</v>
      </c>
      <c r="L39" s="151"/>
      <c r="M39" s="73">
        <f>L$39*$C39</f>
        <v>0</v>
      </c>
      <c r="N39" s="151"/>
      <c r="O39" s="73">
        <f>N$39*$C39</f>
        <v>0</v>
      </c>
      <c r="P39" s="151"/>
      <c r="Q39" s="73">
        <f>P$39*$C39</f>
        <v>0</v>
      </c>
      <c r="R39" s="151"/>
      <c r="S39" s="73">
        <f>R$39*$C39</f>
        <v>0</v>
      </c>
      <c r="T39" s="151"/>
      <c r="U39" s="73">
        <f>T$39*$C39</f>
        <v>0</v>
      </c>
      <c r="V39" s="151"/>
      <c r="W39" s="73">
        <f>V$39*$C39</f>
        <v>0</v>
      </c>
      <c r="X39" s="151"/>
      <c r="Y39" s="73">
        <f>X$39*$C39</f>
        <v>0</v>
      </c>
      <c r="Z39" s="151"/>
      <c r="AA39" s="73">
        <f>Z$39*$C39</f>
        <v>0</v>
      </c>
      <c r="AB39" s="151"/>
      <c r="AC39" s="73">
        <f>AB$39*$C39</f>
        <v>0</v>
      </c>
      <c r="AD39" s="151"/>
      <c r="AE39" s="73">
        <f>AD$39*$C39</f>
        <v>0</v>
      </c>
      <c r="AF39" s="152"/>
      <c r="AG39" s="73">
        <f>AF$39*$C39</f>
        <v>0</v>
      </c>
      <c r="AH39" s="152"/>
      <c r="AI39" s="73">
        <f>AH$39*$C39</f>
        <v>0</v>
      </c>
      <c r="AJ39" s="152"/>
      <c r="AK39" s="73">
        <f>AJ$39*$C39</f>
        <v>0</v>
      </c>
      <c r="AL39" s="152"/>
      <c r="AM39" s="73">
        <f>AL$39*$C39</f>
        <v>0</v>
      </c>
      <c r="AN39" s="152"/>
      <c r="AO39" s="73">
        <f>AN$39*$C39</f>
        <v>0</v>
      </c>
      <c r="AP39" s="152"/>
      <c r="AQ39" s="73">
        <f>AP$39*$C39</f>
        <v>0</v>
      </c>
      <c r="AR39" s="152"/>
      <c r="AS39" s="73">
        <f>AR$39*$C39</f>
        <v>0</v>
      </c>
      <c r="AT39" s="152"/>
      <c r="AU39" s="73">
        <f>AT$39*$C39</f>
        <v>0</v>
      </c>
      <c r="AV39" s="152"/>
      <c r="AW39" s="73">
        <f>AV$39*$C39</f>
        <v>0</v>
      </c>
      <c r="AX39" s="152"/>
      <c r="AY39" s="73">
        <f>AX$39*$C39</f>
        <v>0</v>
      </c>
      <c r="AZ39" s="152"/>
      <c r="BA39" s="73">
        <f>AZ$39*$C39</f>
        <v>0</v>
      </c>
      <c r="BB39" s="152"/>
      <c r="BC39" s="73">
        <f>BB$39*$C39</f>
        <v>0</v>
      </c>
      <c r="BD39" s="152"/>
      <c r="BE39" s="73">
        <f>BD$39*$C39</f>
        <v>0</v>
      </c>
      <c r="BF39" s="152"/>
      <c r="BG39" s="73">
        <f>BF$39*$C39</f>
        <v>0</v>
      </c>
      <c r="BH39" s="152"/>
      <c r="BI39" s="73">
        <f>BH$39*$C39</f>
        <v>0</v>
      </c>
      <c r="BJ39" s="152"/>
      <c r="BK39" s="73">
        <f>BJ$39*$C39</f>
        <v>0</v>
      </c>
      <c r="BL39" s="181">
        <f t="shared" si="0"/>
        <v>0</v>
      </c>
      <c r="BM39" s="73">
        <f t="shared" si="1"/>
        <v>0</v>
      </c>
    </row>
    <row r="40" spans="1:65" x14ac:dyDescent="0.2">
      <c r="A40" s="198"/>
      <c r="B40" s="194"/>
      <c r="C40" s="154"/>
      <c r="D40" s="151"/>
      <c r="E40" s="73">
        <f>D$40*$C40</f>
        <v>0</v>
      </c>
      <c r="F40" s="151"/>
      <c r="G40" s="73">
        <f>F$40*$C40</f>
        <v>0</v>
      </c>
      <c r="H40" s="151"/>
      <c r="I40" s="73">
        <f>H$40*$C40</f>
        <v>0</v>
      </c>
      <c r="J40" s="151"/>
      <c r="K40" s="73">
        <f>J$40*$C40</f>
        <v>0</v>
      </c>
      <c r="L40" s="151"/>
      <c r="M40" s="73">
        <f>L$40*$C40</f>
        <v>0</v>
      </c>
      <c r="N40" s="151"/>
      <c r="O40" s="73">
        <f>N$40*$C40</f>
        <v>0</v>
      </c>
      <c r="P40" s="151"/>
      <c r="Q40" s="73">
        <f>P$40*$C40</f>
        <v>0</v>
      </c>
      <c r="R40" s="151"/>
      <c r="S40" s="73">
        <f>R$40*$C40</f>
        <v>0</v>
      </c>
      <c r="T40" s="151"/>
      <c r="U40" s="73">
        <f>T$40*$C40</f>
        <v>0</v>
      </c>
      <c r="V40" s="151"/>
      <c r="W40" s="73">
        <f>V$40*$C40</f>
        <v>0</v>
      </c>
      <c r="X40" s="151"/>
      <c r="Y40" s="73">
        <f>X$40*$C40</f>
        <v>0</v>
      </c>
      <c r="Z40" s="151"/>
      <c r="AA40" s="73">
        <f>Z$40*$C40</f>
        <v>0</v>
      </c>
      <c r="AB40" s="151"/>
      <c r="AC40" s="73">
        <f>AB$40*$C40</f>
        <v>0</v>
      </c>
      <c r="AD40" s="151"/>
      <c r="AE40" s="73">
        <f>AD$40*$C40</f>
        <v>0</v>
      </c>
      <c r="AF40" s="152"/>
      <c r="AG40" s="73">
        <f>AF$40*$C40</f>
        <v>0</v>
      </c>
      <c r="AH40" s="152"/>
      <c r="AI40" s="73">
        <f>AH$40*$C40</f>
        <v>0</v>
      </c>
      <c r="AJ40" s="152"/>
      <c r="AK40" s="73">
        <f>AJ$40*$C40</f>
        <v>0</v>
      </c>
      <c r="AL40" s="152"/>
      <c r="AM40" s="73">
        <f>AL$40*$C40</f>
        <v>0</v>
      </c>
      <c r="AN40" s="152"/>
      <c r="AO40" s="73">
        <f>AN$40*$C40</f>
        <v>0</v>
      </c>
      <c r="AP40" s="152"/>
      <c r="AQ40" s="73">
        <f>AP$40*$C40</f>
        <v>0</v>
      </c>
      <c r="AR40" s="152"/>
      <c r="AS40" s="73">
        <f>AR$40*$C40</f>
        <v>0</v>
      </c>
      <c r="AT40" s="152"/>
      <c r="AU40" s="73">
        <f>AT$40*$C40</f>
        <v>0</v>
      </c>
      <c r="AV40" s="152"/>
      <c r="AW40" s="73">
        <f>AV$40*$C40</f>
        <v>0</v>
      </c>
      <c r="AX40" s="152"/>
      <c r="AY40" s="73">
        <f>AX$40*$C40</f>
        <v>0</v>
      </c>
      <c r="AZ40" s="152"/>
      <c r="BA40" s="73">
        <f>AZ$40*$C40</f>
        <v>0</v>
      </c>
      <c r="BB40" s="152"/>
      <c r="BC40" s="73">
        <f>BB$40*$C40</f>
        <v>0</v>
      </c>
      <c r="BD40" s="152"/>
      <c r="BE40" s="73">
        <f>BD$40*$C40</f>
        <v>0</v>
      </c>
      <c r="BF40" s="152"/>
      <c r="BG40" s="73">
        <f>BF$40*$C40</f>
        <v>0</v>
      </c>
      <c r="BH40" s="152"/>
      <c r="BI40" s="73">
        <f>BH$40*$C40</f>
        <v>0</v>
      </c>
      <c r="BJ40" s="152"/>
      <c r="BK40" s="73">
        <f>BJ$40*$C40</f>
        <v>0</v>
      </c>
      <c r="BL40" s="181">
        <f t="shared" si="0"/>
        <v>0</v>
      </c>
      <c r="BM40" s="73">
        <f t="shared" si="1"/>
        <v>0</v>
      </c>
    </row>
    <row r="41" spans="1:65" x14ac:dyDescent="0.2">
      <c r="A41" s="198"/>
      <c r="B41" s="194"/>
      <c r="C41" s="154"/>
      <c r="D41" s="151"/>
      <c r="E41" s="73">
        <f>D$41*$C41</f>
        <v>0</v>
      </c>
      <c r="F41" s="151"/>
      <c r="G41" s="73">
        <f>F$41*$C41</f>
        <v>0</v>
      </c>
      <c r="H41" s="151"/>
      <c r="I41" s="73">
        <f>H$41*$C41</f>
        <v>0</v>
      </c>
      <c r="J41" s="151"/>
      <c r="K41" s="73">
        <f>J$41*$C41</f>
        <v>0</v>
      </c>
      <c r="L41" s="151"/>
      <c r="M41" s="73">
        <f>L$41*$C41</f>
        <v>0</v>
      </c>
      <c r="N41" s="151"/>
      <c r="O41" s="73">
        <f>N$41*$C41</f>
        <v>0</v>
      </c>
      <c r="P41" s="151"/>
      <c r="Q41" s="73">
        <f>P$41*$C41</f>
        <v>0</v>
      </c>
      <c r="R41" s="151"/>
      <c r="S41" s="73">
        <f>R$41*$C41</f>
        <v>0</v>
      </c>
      <c r="T41" s="151"/>
      <c r="U41" s="73">
        <f>T$41*$C41</f>
        <v>0</v>
      </c>
      <c r="V41" s="151"/>
      <c r="W41" s="73">
        <f>V$41*$C41</f>
        <v>0</v>
      </c>
      <c r="X41" s="151"/>
      <c r="Y41" s="73">
        <f>X$41*$C41</f>
        <v>0</v>
      </c>
      <c r="Z41" s="151"/>
      <c r="AA41" s="73">
        <f>Z$41*$C41</f>
        <v>0</v>
      </c>
      <c r="AB41" s="151"/>
      <c r="AC41" s="73">
        <f>AB$41*$C41</f>
        <v>0</v>
      </c>
      <c r="AD41" s="151"/>
      <c r="AE41" s="73">
        <f>AD$41*$C41</f>
        <v>0</v>
      </c>
      <c r="AF41" s="152"/>
      <c r="AG41" s="73">
        <f>AF$41*$C41</f>
        <v>0</v>
      </c>
      <c r="AH41" s="152"/>
      <c r="AI41" s="73">
        <f>AH$41*$C41</f>
        <v>0</v>
      </c>
      <c r="AJ41" s="152"/>
      <c r="AK41" s="73">
        <f>AJ$41*$C41</f>
        <v>0</v>
      </c>
      <c r="AL41" s="152"/>
      <c r="AM41" s="73">
        <f>AL$41*$C41</f>
        <v>0</v>
      </c>
      <c r="AN41" s="152"/>
      <c r="AO41" s="73">
        <f>AN$41*$C41</f>
        <v>0</v>
      </c>
      <c r="AP41" s="152"/>
      <c r="AQ41" s="73">
        <f>AP$41*$C41</f>
        <v>0</v>
      </c>
      <c r="AR41" s="152"/>
      <c r="AS41" s="73">
        <f>AR$41*$C41</f>
        <v>0</v>
      </c>
      <c r="AT41" s="152"/>
      <c r="AU41" s="73">
        <f>AT$41*$C41</f>
        <v>0</v>
      </c>
      <c r="AV41" s="152"/>
      <c r="AW41" s="73">
        <f>AV$41*$C41</f>
        <v>0</v>
      </c>
      <c r="AX41" s="152"/>
      <c r="AY41" s="73">
        <f>AX$41*$C41</f>
        <v>0</v>
      </c>
      <c r="AZ41" s="152"/>
      <c r="BA41" s="73">
        <f>AZ$41*$C41</f>
        <v>0</v>
      </c>
      <c r="BB41" s="152"/>
      <c r="BC41" s="73">
        <f>BB$41*$C41</f>
        <v>0</v>
      </c>
      <c r="BD41" s="152"/>
      <c r="BE41" s="73">
        <f>BD$41*$C41</f>
        <v>0</v>
      </c>
      <c r="BF41" s="152"/>
      <c r="BG41" s="73">
        <f>BF$41*$C41</f>
        <v>0</v>
      </c>
      <c r="BH41" s="152"/>
      <c r="BI41" s="73">
        <f>BH$41*$C41</f>
        <v>0</v>
      </c>
      <c r="BJ41" s="152"/>
      <c r="BK41" s="73">
        <f>BJ$41*$C41</f>
        <v>0</v>
      </c>
      <c r="BL41" s="181">
        <f t="shared" si="0"/>
        <v>0</v>
      </c>
      <c r="BM41" s="73">
        <f t="shared" si="1"/>
        <v>0</v>
      </c>
    </row>
    <row r="42" spans="1:65" x14ac:dyDescent="0.2">
      <c r="B42" s="15" t="s">
        <v>10</v>
      </c>
      <c r="C42" s="73">
        <f>SUM(C12:C41)</f>
        <v>0</v>
      </c>
      <c r="D42" s="18"/>
      <c r="E42" s="73">
        <f>SUM(E12:E41)</f>
        <v>0</v>
      </c>
      <c r="F42" s="8"/>
      <c r="G42" s="73">
        <f>SUM(G12:G41)</f>
        <v>0</v>
      </c>
      <c r="H42" s="18"/>
      <c r="I42" s="73">
        <f>SUM(I12:I41)</f>
        <v>0</v>
      </c>
      <c r="J42" s="8"/>
      <c r="K42" s="73">
        <f>SUM(K12:K41)</f>
        <v>0</v>
      </c>
      <c r="L42" s="18"/>
      <c r="M42" s="73">
        <f>SUM(M12:M41)</f>
        <v>0</v>
      </c>
      <c r="N42" s="8"/>
      <c r="O42" s="73">
        <f>SUM(O12:O41)</f>
        <v>0</v>
      </c>
      <c r="P42" s="9"/>
      <c r="Q42" s="73">
        <f>SUM(Q12:Q41)</f>
        <v>0</v>
      </c>
      <c r="R42" s="9"/>
      <c r="S42" s="73">
        <f>SUM(S12:S41)</f>
        <v>0</v>
      </c>
      <c r="T42" s="18"/>
      <c r="U42" s="73">
        <f>SUM(U12:U41)</f>
        <v>0</v>
      </c>
      <c r="V42" s="8"/>
      <c r="W42" s="73">
        <f>SUM(W12:W41)</f>
        <v>0</v>
      </c>
      <c r="X42" s="18"/>
      <c r="Y42" s="73">
        <f>SUM(Y12:Y41)</f>
        <v>0</v>
      </c>
      <c r="Z42" s="8"/>
      <c r="AA42" s="73">
        <f>SUM(AA12:AA41)</f>
        <v>0</v>
      </c>
      <c r="AB42" s="18"/>
      <c r="AC42" s="73">
        <f>SUM(AC12:AC41)</f>
        <v>0</v>
      </c>
      <c r="AD42" s="8"/>
      <c r="AE42" s="73">
        <f>SUM(AE12:AE41)</f>
        <v>0</v>
      </c>
      <c r="AF42" s="63"/>
      <c r="AG42" s="73">
        <f>SUM(AG12:AG41)</f>
        <v>0</v>
      </c>
      <c r="AH42" s="8"/>
      <c r="AI42" s="73">
        <f>SUM(AI12:AI41)</f>
        <v>0</v>
      </c>
      <c r="AJ42" s="63"/>
      <c r="AK42" s="73">
        <f>SUM(AK12:AK41)</f>
        <v>0</v>
      </c>
      <c r="AL42" s="63"/>
      <c r="AM42" s="73">
        <f>SUM(AM12:AM41)</f>
        <v>0</v>
      </c>
      <c r="AN42" s="63"/>
      <c r="AO42" s="73">
        <f>SUM(AO12:AO41)</f>
        <v>0</v>
      </c>
      <c r="AP42" s="63"/>
      <c r="AQ42" s="73">
        <f>SUM(AQ12:AQ41)</f>
        <v>0</v>
      </c>
      <c r="AR42" s="63"/>
      <c r="AS42" s="73">
        <f>SUM(AS12:AS41)</f>
        <v>0</v>
      </c>
      <c r="AT42" s="63"/>
      <c r="AU42" s="73">
        <f>SUM(AU12:AU41)</f>
        <v>0</v>
      </c>
      <c r="AV42" s="63"/>
      <c r="AW42" s="73">
        <f>SUM(AW12:AW41)</f>
        <v>0</v>
      </c>
      <c r="AX42" s="63"/>
      <c r="AY42" s="73">
        <f>SUM(AY12:AY41)</f>
        <v>0</v>
      </c>
      <c r="AZ42" s="63"/>
      <c r="BA42" s="73">
        <f>SUM(BA12:BA41)</f>
        <v>0</v>
      </c>
      <c r="BB42" s="63"/>
      <c r="BC42" s="73">
        <f>SUM(BC12:BC41)</f>
        <v>0</v>
      </c>
      <c r="BD42" s="63"/>
      <c r="BE42" s="73">
        <f>SUM(BE12:BE41)</f>
        <v>0</v>
      </c>
      <c r="BF42" s="63"/>
      <c r="BG42" s="73">
        <f>SUM(BG12:BG41)</f>
        <v>0</v>
      </c>
      <c r="BH42" s="63"/>
      <c r="BI42" s="73">
        <f>SUM(BI12:BI41)</f>
        <v>0</v>
      </c>
      <c r="BJ42" s="63"/>
      <c r="BK42" s="73">
        <f>SUM(BK12:BK41)</f>
        <v>0</v>
      </c>
      <c r="BL42" s="181"/>
      <c r="BM42" s="73">
        <f>SUM(BM12:BM41)</f>
        <v>0</v>
      </c>
    </row>
    <row r="43" spans="1:65" x14ac:dyDescent="0.2">
      <c r="B43"/>
      <c r="C43" s="4"/>
      <c r="D43" s="4" t="s">
        <v>356</v>
      </c>
      <c r="E43" s="4"/>
      <c r="F43" s="4"/>
      <c r="G43" s="4"/>
    </row>
    <row r="44" spans="1:65" x14ac:dyDescent="0.2">
      <c r="A44" s="153"/>
      <c r="B44" s="153"/>
      <c r="C44" s="144"/>
      <c r="D44" s="144"/>
      <c r="E44" s="144"/>
      <c r="F44" s="144"/>
      <c r="G44" s="144"/>
      <c r="H44" s="144"/>
      <c r="I44" s="144"/>
      <c r="J44" s="144"/>
      <c r="K44" s="144"/>
      <c r="L44" s="144"/>
      <c r="M44" s="144"/>
      <c r="N44" s="144"/>
      <c r="O44" s="144"/>
      <c r="P44" s="144"/>
      <c r="Q44" s="144"/>
      <c r="R44" s="144"/>
      <c r="S44" s="144"/>
      <c r="T44" s="144"/>
      <c r="U44" s="144"/>
      <c r="V44" s="144"/>
    </row>
    <row r="45" spans="1:65" x14ac:dyDescent="0.2">
      <c r="A45" s="153"/>
      <c r="B45" s="153"/>
      <c r="C45" s="144"/>
      <c r="D45" s="144"/>
      <c r="E45" s="144"/>
      <c r="F45" s="144"/>
      <c r="G45" s="144"/>
      <c r="H45" s="144"/>
      <c r="I45" s="144"/>
      <c r="J45" s="144"/>
      <c r="K45" s="144"/>
      <c r="L45" s="144"/>
      <c r="M45" s="144"/>
      <c r="N45" s="144"/>
      <c r="O45" s="144"/>
      <c r="P45" s="144"/>
      <c r="Q45" s="144"/>
      <c r="R45" s="144"/>
      <c r="S45" s="144"/>
      <c r="T45" s="144"/>
      <c r="U45" s="144"/>
      <c r="V45" s="144"/>
    </row>
    <row r="46" spans="1:65" x14ac:dyDescent="0.2">
      <c r="A46" s="153"/>
      <c r="B46" s="153"/>
      <c r="C46" s="144"/>
      <c r="D46" s="144"/>
      <c r="E46" s="144"/>
      <c r="F46" s="144"/>
      <c r="G46" s="144"/>
      <c r="H46" s="144"/>
      <c r="I46" s="144"/>
      <c r="J46" s="144"/>
      <c r="K46" s="144"/>
      <c r="L46" s="144"/>
      <c r="M46" s="144"/>
      <c r="N46" s="144"/>
      <c r="O46" s="144"/>
      <c r="P46" s="144"/>
      <c r="Q46" s="144"/>
      <c r="R46" s="144"/>
      <c r="S46" s="144"/>
      <c r="T46" s="144"/>
      <c r="U46" s="144"/>
      <c r="V46" s="144"/>
    </row>
    <row r="47" spans="1:65" x14ac:dyDescent="0.2">
      <c r="A47" s="153"/>
      <c r="B47" s="153"/>
      <c r="C47" s="144"/>
      <c r="D47" s="144"/>
      <c r="E47" s="144"/>
      <c r="F47" s="144"/>
      <c r="G47" s="144"/>
      <c r="H47" s="144"/>
      <c r="I47" s="144"/>
      <c r="J47" s="144"/>
      <c r="K47" s="144"/>
      <c r="L47" s="144"/>
      <c r="M47" s="144"/>
      <c r="N47" s="144"/>
      <c r="O47" s="144"/>
      <c r="P47" s="144"/>
      <c r="Q47" s="144"/>
      <c r="R47" s="144"/>
      <c r="S47" s="144"/>
      <c r="T47" s="144"/>
      <c r="U47" s="144"/>
      <c r="V47" s="144"/>
    </row>
    <row r="48" spans="1:65" x14ac:dyDescent="0.2">
      <c r="A48" s="153"/>
      <c r="B48" s="153"/>
      <c r="C48" s="144"/>
      <c r="D48" s="144"/>
      <c r="E48" s="144"/>
      <c r="F48" s="144"/>
      <c r="G48" s="144"/>
      <c r="H48" s="144"/>
      <c r="I48" s="144"/>
      <c r="J48" s="144"/>
      <c r="K48" s="144"/>
      <c r="L48" s="144"/>
      <c r="M48" s="144"/>
      <c r="N48" s="144"/>
      <c r="O48" s="144"/>
      <c r="P48" s="144"/>
      <c r="Q48" s="144"/>
      <c r="R48" s="144"/>
      <c r="S48" s="144"/>
      <c r="T48" s="144"/>
      <c r="U48" s="144"/>
      <c r="V48" s="144"/>
    </row>
    <row r="49" spans="1:22" x14ac:dyDescent="0.2">
      <c r="A49" s="153"/>
      <c r="B49" s="153"/>
      <c r="C49" s="144"/>
      <c r="D49" s="144"/>
      <c r="E49" s="144"/>
      <c r="F49" s="144"/>
      <c r="G49" s="144"/>
      <c r="H49" s="144"/>
      <c r="I49" s="144"/>
      <c r="J49" s="144"/>
      <c r="K49" s="144"/>
      <c r="L49" s="144"/>
      <c r="M49" s="144"/>
      <c r="N49" s="144"/>
      <c r="O49" s="144"/>
      <c r="P49" s="144"/>
      <c r="Q49" s="144"/>
      <c r="R49" s="144"/>
      <c r="S49" s="144"/>
      <c r="T49" s="144"/>
      <c r="U49" s="144"/>
      <c r="V49" s="144"/>
    </row>
    <row r="50" spans="1:22" x14ac:dyDescent="0.2">
      <c r="A50" s="153"/>
      <c r="B50" s="153"/>
      <c r="C50" s="144"/>
      <c r="D50" s="144"/>
      <c r="E50" s="144"/>
      <c r="F50" s="144"/>
      <c r="G50" s="144"/>
      <c r="H50" s="144"/>
      <c r="I50" s="144"/>
      <c r="J50" s="144"/>
      <c r="K50" s="144"/>
      <c r="L50" s="144"/>
      <c r="M50" s="144"/>
      <c r="N50" s="144"/>
      <c r="O50" s="144"/>
      <c r="P50" s="144"/>
      <c r="Q50" s="144"/>
      <c r="R50" s="144"/>
      <c r="S50" s="144"/>
      <c r="T50" s="144"/>
      <c r="U50" s="144"/>
      <c r="V50" s="144"/>
    </row>
    <row r="51" spans="1:22" x14ac:dyDescent="0.2">
      <c r="A51" s="153"/>
      <c r="B51" s="153"/>
      <c r="C51" s="144"/>
      <c r="D51" s="144"/>
      <c r="E51" s="144"/>
      <c r="F51" s="144"/>
      <c r="G51" s="144"/>
      <c r="H51" s="144"/>
      <c r="I51" s="144"/>
      <c r="J51" s="144"/>
      <c r="K51" s="144"/>
      <c r="L51" s="144"/>
      <c r="M51" s="144"/>
      <c r="N51" s="144"/>
      <c r="O51" s="144"/>
      <c r="P51" s="144"/>
      <c r="Q51" s="144"/>
      <c r="R51" s="144"/>
      <c r="S51" s="144"/>
      <c r="T51" s="144"/>
      <c r="U51" s="144"/>
      <c r="V51" s="144"/>
    </row>
    <row r="52" spans="1:22" x14ac:dyDescent="0.2">
      <c r="A52" s="153"/>
      <c r="B52" s="153"/>
      <c r="C52" s="144"/>
      <c r="D52" s="144"/>
      <c r="E52" s="144"/>
      <c r="F52" s="144"/>
      <c r="G52" s="144"/>
      <c r="H52" s="144"/>
      <c r="I52" s="144"/>
      <c r="J52" s="144"/>
      <c r="K52" s="144"/>
      <c r="L52" s="144"/>
      <c r="M52" s="144"/>
      <c r="N52" s="144"/>
      <c r="O52" s="144"/>
      <c r="P52" s="144"/>
      <c r="Q52" s="144"/>
      <c r="R52" s="144"/>
      <c r="S52" s="144"/>
      <c r="T52" s="144"/>
      <c r="U52" s="144"/>
      <c r="V52" s="144"/>
    </row>
    <row r="53" spans="1:22" x14ac:dyDescent="0.2">
      <c r="A53" s="153"/>
      <c r="B53" s="153"/>
      <c r="C53" s="144"/>
      <c r="D53" s="144"/>
      <c r="E53" s="144"/>
      <c r="F53" s="144"/>
      <c r="G53" s="144"/>
      <c r="H53" s="144"/>
      <c r="I53" s="144"/>
      <c r="J53" s="144"/>
      <c r="K53" s="144"/>
      <c r="L53" s="144"/>
      <c r="M53" s="144"/>
      <c r="N53" s="144"/>
      <c r="O53" s="144"/>
      <c r="P53" s="144"/>
      <c r="Q53" s="144"/>
      <c r="R53" s="144"/>
      <c r="S53" s="144"/>
      <c r="T53" s="144"/>
      <c r="U53" s="144"/>
      <c r="V53" s="144"/>
    </row>
    <row r="54" spans="1:22" x14ac:dyDescent="0.2">
      <c r="A54" s="153"/>
      <c r="B54" s="153"/>
      <c r="C54" s="144"/>
      <c r="D54" s="144"/>
      <c r="E54" s="144"/>
      <c r="F54" s="144"/>
      <c r="G54" s="144"/>
      <c r="H54" s="144"/>
      <c r="I54" s="144"/>
      <c r="J54" s="144"/>
      <c r="K54" s="144"/>
      <c r="L54" s="144"/>
      <c r="M54" s="144"/>
      <c r="N54" s="144"/>
      <c r="O54" s="144"/>
      <c r="P54" s="144"/>
      <c r="Q54" s="144"/>
      <c r="R54" s="144"/>
      <c r="S54" s="144"/>
      <c r="T54" s="144"/>
      <c r="U54" s="144"/>
      <c r="V54" s="144"/>
    </row>
    <row r="55" spans="1:22" x14ac:dyDescent="0.2">
      <c r="A55" s="153"/>
      <c r="B55" s="153"/>
      <c r="C55" s="144"/>
      <c r="D55" s="144"/>
      <c r="E55" s="144"/>
      <c r="F55" s="144"/>
      <c r="G55" s="144"/>
      <c r="H55" s="144"/>
      <c r="I55" s="144"/>
      <c r="J55" s="144"/>
      <c r="K55" s="144"/>
      <c r="L55" s="144"/>
      <c r="M55" s="144"/>
      <c r="N55" s="144"/>
      <c r="O55" s="144"/>
      <c r="P55" s="144"/>
      <c r="Q55" s="144"/>
      <c r="R55" s="144"/>
      <c r="S55" s="144"/>
      <c r="T55" s="144"/>
      <c r="U55" s="144"/>
      <c r="V55" s="144"/>
    </row>
    <row r="56" spans="1:22" x14ac:dyDescent="0.2">
      <c r="A56" s="153"/>
      <c r="B56" s="153"/>
      <c r="C56" s="144"/>
      <c r="D56" s="144"/>
      <c r="E56" s="144"/>
      <c r="F56" s="144"/>
      <c r="G56" s="144"/>
      <c r="H56" s="144"/>
      <c r="I56" s="144"/>
      <c r="J56" s="144"/>
      <c r="K56" s="144"/>
      <c r="L56" s="144"/>
      <c r="M56" s="144"/>
      <c r="N56" s="144"/>
      <c r="O56" s="144"/>
      <c r="P56" s="144"/>
      <c r="Q56" s="144"/>
      <c r="R56" s="144"/>
      <c r="S56" s="144"/>
      <c r="T56" s="144"/>
      <c r="U56" s="144"/>
      <c r="V56" s="144"/>
    </row>
    <row r="57" spans="1:22" x14ac:dyDescent="0.2">
      <c r="A57" s="153"/>
      <c r="B57" s="153"/>
      <c r="C57" s="144"/>
      <c r="D57" s="144"/>
      <c r="E57" s="144"/>
      <c r="F57" s="144"/>
      <c r="G57" s="144"/>
      <c r="H57" s="144"/>
      <c r="I57" s="144"/>
      <c r="J57" s="144"/>
      <c r="K57" s="144"/>
      <c r="L57" s="144"/>
      <c r="M57" s="144"/>
      <c r="N57" s="144"/>
      <c r="O57" s="144"/>
      <c r="P57" s="144"/>
      <c r="Q57" s="144"/>
      <c r="R57" s="144"/>
      <c r="S57" s="144"/>
      <c r="T57" s="144"/>
      <c r="U57" s="144"/>
      <c r="V57" s="144"/>
    </row>
    <row r="58" spans="1:22" x14ac:dyDescent="0.2">
      <c r="A58" s="153"/>
      <c r="B58" s="153"/>
      <c r="C58" s="144"/>
      <c r="D58" s="144"/>
      <c r="E58" s="144"/>
      <c r="F58" s="144"/>
      <c r="G58" s="144"/>
      <c r="H58" s="144"/>
      <c r="I58" s="144"/>
      <c r="J58" s="144"/>
      <c r="K58" s="144"/>
      <c r="L58" s="144"/>
      <c r="M58" s="144"/>
      <c r="N58" s="144"/>
      <c r="O58" s="144"/>
      <c r="P58" s="144"/>
      <c r="Q58" s="144"/>
      <c r="R58" s="144"/>
      <c r="S58" s="144"/>
      <c r="T58" s="144"/>
      <c r="U58" s="144"/>
      <c r="V58" s="144"/>
    </row>
    <row r="59" spans="1:22" x14ac:dyDescent="0.2">
      <c r="A59" s="153"/>
      <c r="B59" s="153"/>
      <c r="C59" s="144"/>
      <c r="D59" s="144"/>
      <c r="E59" s="144"/>
      <c r="F59" s="144"/>
      <c r="G59" s="144"/>
      <c r="H59" s="144"/>
      <c r="I59" s="144"/>
      <c r="J59" s="144"/>
      <c r="K59" s="144"/>
      <c r="L59" s="144"/>
      <c r="M59" s="144"/>
      <c r="N59" s="144"/>
      <c r="O59" s="144"/>
      <c r="P59" s="144"/>
      <c r="Q59" s="144"/>
      <c r="R59" s="144"/>
      <c r="S59" s="144"/>
      <c r="T59" s="144"/>
      <c r="U59" s="144"/>
      <c r="V59" s="144"/>
    </row>
    <row r="60" spans="1:22" x14ac:dyDescent="0.2">
      <c r="A60" s="153"/>
      <c r="B60" s="153"/>
      <c r="C60" s="144"/>
      <c r="D60" s="144"/>
      <c r="E60" s="144"/>
      <c r="F60" s="144"/>
      <c r="G60" s="144"/>
      <c r="H60" s="144"/>
      <c r="I60" s="144"/>
      <c r="J60" s="144"/>
      <c r="K60" s="144"/>
      <c r="L60" s="144"/>
      <c r="M60" s="144"/>
      <c r="N60" s="144"/>
      <c r="O60" s="144"/>
      <c r="P60" s="144"/>
      <c r="Q60" s="144"/>
      <c r="R60" s="144"/>
      <c r="S60" s="144"/>
      <c r="T60" s="144"/>
      <c r="U60" s="144"/>
      <c r="V60" s="144"/>
    </row>
    <row r="61" spans="1:22" x14ac:dyDescent="0.2">
      <c r="A61" s="153"/>
      <c r="B61" s="153"/>
      <c r="C61" s="144"/>
      <c r="D61" s="144"/>
      <c r="E61" s="144"/>
      <c r="F61" s="144"/>
      <c r="G61" s="144"/>
      <c r="H61" s="144"/>
      <c r="I61" s="144"/>
      <c r="J61" s="144"/>
      <c r="K61" s="144"/>
      <c r="L61" s="144"/>
      <c r="M61" s="144"/>
      <c r="N61" s="144"/>
      <c r="O61" s="144"/>
      <c r="P61" s="144"/>
      <c r="Q61" s="144"/>
      <c r="R61" s="144"/>
      <c r="S61" s="144"/>
      <c r="T61" s="144"/>
      <c r="U61" s="144"/>
      <c r="V61" s="144"/>
    </row>
    <row r="62" spans="1:22" x14ac:dyDescent="0.2">
      <c r="A62" s="153"/>
      <c r="B62" s="153"/>
      <c r="C62" s="144"/>
      <c r="D62" s="144"/>
      <c r="E62" s="144"/>
      <c r="F62" s="144"/>
      <c r="G62" s="144"/>
      <c r="H62" s="144"/>
      <c r="I62" s="144"/>
      <c r="J62" s="144"/>
      <c r="K62" s="144"/>
      <c r="L62" s="144"/>
      <c r="M62" s="144"/>
      <c r="N62" s="144"/>
      <c r="O62" s="144"/>
      <c r="P62" s="144"/>
      <c r="Q62" s="144"/>
      <c r="R62" s="144"/>
      <c r="S62" s="144"/>
      <c r="T62" s="144"/>
      <c r="U62" s="144"/>
      <c r="V62" s="144"/>
    </row>
    <row r="63" spans="1:22" x14ac:dyDescent="0.2">
      <c r="A63" s="153"/>
      <c r="B63" s="153"/>
      <c r="C63" s="144"/>
      <c r="D63" s="144"/>
      <c r="E63" s="144"/>
      <c r="F63" s="144"/>
      <c r="G63" s="144"/>
      <c r="H63" s="144"/>
      <c r="I63" s="144"/>
      <c r="J63" s="144"/>
      <c r="K63" s="144"/>
      <c r="L63" s="144"/>
      <c r="M63" s="144"/>
      <c r="N63" s="144"/>
      <c r="O63" s="144"/>
      <c r="P63" s="144"/>
      <c r="Q63" s="144"/>
      <c r="R63" s="144"/>
      <c r="S63" s="144"/>
      <c r="T63" s="144"/>
      <c r="U63" s="144"/>
      <c r="V63" s="144"/>
    </row>
    <row r="64" spans="1:22" x14ac:dyDescent="0.2">
      <c r="A64" s="153"/>
      <c r="B64" s="153"/>
      <c r="C64" s="144"/>
      <c r="D64" s="144"/>
      <c r="E64" s="144"/>
      <c r="F64" s="144"/>
      <c r="G64" s="144"/>
      <c r="H64" s="144"/>
      <c r="I64" s="144"/>
      <c r="J64" s="144"/>
      <c r="K64" s="144"/>
      <c r="L64" s="144"/>
      <c r="M64" s="144"/>
      <c r="N64" s="144"/>
      <c r="O64" s="144"/>
      <c r="P64" s="144"/>
      <c r="Q64" s="144"/>
      <c r="R64" s="144"/>
      <c r="S64" s="144"/>
      <c r="T64" s="144"/>
      <c r="U64" s="144"/>
      <c r="V64" s="144"/>
    </row>
    <row r="65" spans="1:22" x14ac:dyDescent="0.2">
      <c r="A65" s="153"/>
      <c r="B65" s="153"/>
      <c r="C65" s="144"/>
      <c r="D65" s="144"/>
      <c r="E65" s="144"/>
      <c r="F65" s="144"/>
      <c r="G65" s="144"/>
      <c r="H65" s="144"/>
      <c r="I65" s="144"/>
      <c r="J65" s="144"/>
      <c r="K65" s="144"/>
      <c r="L65" s="144"/>
      <c r="M65" s="144"/>
      <c r="N65" s="144"/>
      <c r="O65" s="144"/>
      <c r="P65" s="144"/>
      <c r="Q65" s="144"/>
      <c r="R65" s="144"/>
      <c r="S65" s="144"/>
      <c r="T65" s="144"/>
      <c r="U65" s="144"/>
      <c r="V65" s="144"/>
    </row>
    <row r="66" spans="1:22" x14ac:dyDescent="0.2">
      <c r="A66" s="153"/>
      <c r="B66" s="153"/>
      <c r="C66" s="144"/>
      <c r="D66" s="144"/>
      <c r="E66" s="144"/>
      <c r="F66" s="144"/>
      <c r="G66" s="144"/>
      <c r="H66" s="144"/>
      <c r="I66" s="144"/>
      <c r="J66" s="144"/>
      <c r="K66" s="144"/>
      <c r="L66" s="144"/>
      <c r="M66" s="144"/>
      <c r="N66" s="144"/>
      <c r="O66" s="144"/>
      <c r="P66" s="144"/>
      <c r="Q66" s="144"/>
      <c r="R66" s="144"/>
      <c r="S66" s="144"/>
      <c r="T66" s="144"/>
      <c r="U66" s="144"/>
      <c r="V66" s="144"/>
    </row>
    <row r="67" spans="1:22" x14ac:dyDescent="0.2">
      <c r="A67" s="153"/>
      <c r="B67" s="153"/>
      <c r="C67" s="144"/>
      <c r="D67" s="144"/>
      <c r="E67" s="144"/>
      <c r="F67" s="144"/>
      <c r="G67" s="144"/>
      <c r="H67" s="144"/>
      <c r="I67" s="144"/>
      <c r="J67" s="144"/>
      <c r="K67" s="144"/>
      <c r="L67" s="144"/>
      <c r="M67" s="144"/>
      <c r="N67" s="144"/>
      <c r="O67" s="144"/>
      <c r="P67" s="144"/>
      <c r="Q67" s="144"/>
      <c r="R67" s="144"/>
      <c r="S67" s="144"/>
      <c r="T67" s="144"/>
      <c r="U67" s="144"/>
      <c r="V67" s="144"/>
    </row>
    <row r="68" spans="1:22" x14ac:dyDescent="0.2">
      <c r="A68" s="153"/>
      <c r="B68" s="153"/>
      <c r="C68" s="144"/>
      <c r="D68" s="144"/>
      <c r="E68" s="144"/>
      <c r="F68" s="144"/>
      <c r="G68" s="144"/>
      <c r="H68" s="144"/>
      <c r="I68" s="144"/>
      <c r="J68" s="144"/>
      <c r="K68" s="144"/>
      <c r="L68" s="144"/>
      <c r="M68" s="144"/>
      <c r="N68" s="144"/>
      <c r="O68" s="144"/>
      <c r="P68" s="144"/>
      <c r="Q68" s="144"/>
      <c r="R68" s="144"/>
      <c r="S68" s="144"/>
      <c r="T68" s="144"/>
      <c r="U68" s="144"/>
      <c r="V68" s="144"/>
    </row>
    <row r="69" spans="1:22" x14ac:dyDescent="0.2">
      <c r="A69" s="153"/>
      <c r="B69" s="153"/>
      <c r="C69" s="144"/>
      <c r="D69" s="144"/>
      <c r="E69" s="144"/>
      <c r="F69" s="144"/>
      <c r="G69" s="144"/>
      <c r="H69" s="144"/>
      <c r="I69" s="144"/>
      <c r="J69" s="144"/>
      <c r="K69" s="144"/>
      <c r="L69" s="144"/>
      <c r="M69" s="144"/>
      <c r="N69" s="144"/>
      <c r="O69" s="144"/>
      <c r="P69" s="144"/>
      <c r="Q69" s="144"/>
      <c r="R69" s="144"/>
      <c r="S69" s="144"/>
      <c r="T69" s="144"/>
      <c r="U69" s="144"/>
      <c r="V69" s="144"/>
    </row>
    <row r="70" spans="1:22" x14ac:dyDescent="0.2">
      <c r="A70" s="153"/>
      <c r="B70" s="153"/>
      <c r="C70" s="144"/>
      <c r="D70" s="144"/>
      <c r="E70" s="144"/>
      <c r="F70" s="144"/>
      <c r="G70" s="144"/>
      <c r="H70" s="144"/>
      <c r="I70" s="144"/>
      <c r="J70" s="144"/>
      <c r="K70" s="144"/>
      <c r="L70" s="144"/>
      <c r="M70" s="144"/>
      <c r="N70" s="144"/>
      <c r="O70" s="144"/>
      <c r="P70" s="144"/>
      <c r="Q70" s="144"/>
      <c r="R70" s="144"/>
      <c r="S70" s="144"/>
      <c r="T70" s="144"/>
      <c r="U70" s="144"/>
      <c r="V70" s="144"/>
    </row>
    <row r="71" spans="1:22" x14ac:dyDescent="0.2">
      <c r="A71" s="153"/>
      <c r="B71" s="153"/>
      <c r="C71" s="144"/>
      <c r="D71" s="144"/>
      <c r="E71" s="144"/>
      <c r="F71" s="144"/>
      <c r="G71" s="144"/>
      <c r="H71" s="144"/>
      <c r="I71" s="144"/>
      <c r="J71" s="144"/>
      <c r="K71" s="144"/>
      <c r="L71" s="144"/>
      <c r="M71" s="144"/>
      <c r="N71" s="144"/>
      <c r="O71" s="144"/>
      <c r="P71" s="144"/>
      <c r="Q71" s="144"/>
      <c r="R71" s="144"/>
      <c r="S71" s="144"/>
      <c r="T71" s="144"/>
      <c r="U71" s="144"/>
      <c r="V71" s="144"/>
    </row>
    <row r="72" spans="1:22" x14ac:dyDescent="0.2">
      <c r="A72" s="153"/>
      <c r="B72" s="153"/>
      <c r="C72" s="144"/>
      <c r="D72" s="144"/>
      <c r="E72" s="144"/>
      <c r="F72" s="144"/>
      <c r="G72" s="144"/>
      <c r="H72" s="144"/>
      <c r="I72" s="144"/>
      <c r="J72" s="144"/>
      <c r="K72" s="144"/>
      <c r="L72" s="144"/>
      <c r="M72" s="144"/>
      <c r="N72" s="144"/>
      <c r="O72" s="144"/>
      <c r="P72" s="144"/>
      <c r="Q72" s="144"/>
      <c r="R72" s="144"/>
      <c r="S72" s="144"/>
      <c r="T72" s="144"/>
      <c r="U72" s="144"/>
      <c r="V72" s="144"/>
    </row>
    <row r="73" spans="1:22" x14ac:dyDescent="0.2">
      <c r="A73" s="153"/>
      <c r="B73" s="153"/>
      <c r="C73" s="144"/>
      <c r="D73" s="144"/>
      <c r="E73" s="144"/>
      <c r="F73" s="144"/>
      <c r="G73" s="144"/>
      <c r="H73" s="144"/>
      <c r="I73" s="144"/>
      <c r="J73" s="144"/>
      <c r="K73" s="144"/>
      <c r="L73" s="144"/>
      <c r="M73" s="144"/>
      <c r="N73" s="144"/>
      <c r="O73" s="144"/>
      <c r="P73" s="144"/>
      <c r="Q73" s="144"/>
      <c r="R73" s="144"/>
      <c r="S73" s="144"/>
      <c r="T73" s="144"/>
      <c r="U73" s="144"/>
      <c r="V73" s="144"/>
    </row>
    <row r="74" spans="1:22" x14ac:dyDescent="0.2">
      <c r="A74" s="153"/>
      <c r="B74" s="153"/>
      <c r="C74" s="144"/>
      <c r="D74" s="144"/>
      <c r="E74" s="144"/>
      <c r="F74" s="144"/>
      <c r="G74" s="144"/>
      <c r="H74" s="144"/>
      <c r="I74" s="144"/>
      <c r="J74" s="144"/>
      <c r="K74" s="144"/>
      <c r="L74" s="144"/>
      <c r="M74" s="144"/>
      <c r="N74" s="144"/>
      <c r="O74" s="144"/>
      <c r="P74" s="144"/>
      <c r="Q74" s="144"/>
      <c r="R74" s="144"/>
      <c r="S74" s="144"/>
      <c r="T74" s="144"/>
      <c r="U74" s="144"/>
      <c r="V74" s="144"/>
    </row>
    <row r="75" spans="1:22" x14ac:dyDescent="0.2">
      <c r="A75" s="153"/>
      <c r="B75" s="153"/>
      <c r="C75" s="144"/>
      <c r="D75" s="144"/>
      <c r="E75" s="144"/>
      <c r="F75" s="144"/>
      <c r="G75" s="144"/>
      <c r="H75" s="144"/>
      <c r="I75" s="144"/>
      <c r="J75" s="144"/>
      <c r="K75" s="144"/>
      <c r="L75" s="144"/>
      <c r="M75" s="144"/>
      <c r="N75" s="144"/>
      <c r="O75" s="144"/>
      <c r="P75" s="144"/>
      <c r="Q75" s="144"/>
      <c r="R75" s="144"/>
      <c r="S75" s="144"/>
      <c r="T75" s="144"/>
      <c r="U75" s="144"/>
      <c r="V75" s="144"/>
    </row>
    <row r="76" spans="1:22" x14ac:dyDescent="0.2">
      <c r="A76" s="153"/>
      <c r="B76" s="153"/>
      <c r="C76" s="144"/>
      <c r="D76" s="144"/>
      <c r="E76" s="144"/>
      <c r="F76" s="144"/>
      <c r="G76" s="144"/>
      <c r="H76" s="144"/>
      <c r="I76" s="144"/>
      <c r="J76" s="144"/>
      <c r="K76" s="144"/>
      <c r="L76" s="144"/>
      <c r="M76" s="144"/>
      <c r="N76" s="144"/>
      <c r="O76" s="144"/>
      <c r="P76" s="144"/>
      <c r="Q76" s="144"/>
      <c r="R76" s="144"/>
      <c r="S76" s="144"/>
      <c r="T76" s="144"/>
      <c r="U76" s="144"/>
      <c r="V76" s="144"/>
    </row>
    <row r="77" spans="1:22" x14ac:dyDescent="0.2">
      <c r="A77" s="153"/>
      <c r="B77" s="153"/>
      <c r="C77" s="144"/>
      <c r="D77" s="144"/>
      <c r="E77" s="144"/>
      <c r="F77" s="144"/>
      <c r="G77" s="144"/>
      <c r="H77" s="144"/>
      <c r="I77" s="144"/>
      <c r="J77" s="144"/>
      <c r="K77" s="144"/>
      <c r="L77" s="144"/>
      <c r="M77" s="144"/>
      <c r="N77" s="144"/>
      <c r="O77" s="144"/>
      <c r="P77" s="144"/>
      <c r="Q77" s="144"/>
      <c r="R77" s="144"/>
      <c r="S77" s="144"/>
      <c r="T77" s="144"/>
      <c r="U77" s="144"/>
      <c r="V77" s="144"/>
    </row>
    <row r="78" spans="1:22" x14ac:dyDescent="0.2">
      <c r="A78" s="153"/>
      <c r="B78" s="153"/>
      <c r="C78" s="144"/>
      <c r="D78" s="144"/>
      <c r="E78" s="144"/>
      <c r="F78" s="144"/>
      <c r="G78" s="144"/>
      <c r="H78" s="144"/>
      <c r="I78" s="144"/>
      <c r="J78" s="144"/>
      <c r="K78" s="144"/>
      <c r="L78" s="144"/>
      <c r="M78" s="144"/>
      <c r="N78" s="144"/>
      <c r="O78" s="144"/>
      <c r="P78" s="144"/>
      <c r="Q78" s="144"/>
      <c r="R78" s="144"/>
      <c r="S78" s="144"/>
      <c r="T78" s="144"/>
      <c r="U78" s="144"/>
      <c r="V78" s="144"/>
    </row>
    <row r="79" spans="1:22" x14ac:dyDescent="0.2">
      <c r="A79" s="153"/>
      <c r="B79" s="153"/>
      <c r="C79" s="144"/>
      <c r="D79" s="144"/>
      <c r="E79" s="144"/>
      <c r="F79" s="144"/>
      <c r="G79" s="144"/>
      <c r="H79" s="144"/>
      <c r="I79" s="144"/>
      <c r="J79" s="144"/>
      <c r="K79" s="144"/>
      <c r="L79" s="144"/>
      <c r="M79" s="144"/>
      <c r="N79" s="144"/>
      <c r="O79" s="144"/>
      <c r="P79" s="144"/>
      <c r="Q79" s="144"/>
      <c r="R79" s="144"/>
      <c r="S79" s="144"/>
      <c r="T79" s="144"/>
      <c r="U79" s="144"/>
      <c r="V79" s="144"/>
    </row>
    <row r="80" spans="1:22" x14ac:dyDescent="0.2">
      <c r="A80" s="153"/>
      <c r="B80" s="153"/>
      <c r="C80" s="144"/>
      <c r="D80" s="144"/>
      <c r="E80" s="144"/>
      <c r="F80" s="144"/>
      <c r="G80" s="144"/>
      <c r="H80" s="144"/>
      <c r="I80" s="144"/>
      <c r="J80" s="144"/>
      <c r="K80" s="144"/>
      <c r="L80" s="144"/>
      <c r="M80" s="144"/>
      <c r="N80" s="144"/>
      <c r="O80" s="144"/>
      <c r="P80" s="144"/>
      <c r="Q80" s="144"/>
      <c r="R80" s="144"/>
      <c r="S80" s="144"/>
      <c r="T80" s="144"/>
      <c r="U80" s="144"/>
      <c r="V80" s="144"/>
    </row>
    <row r="81" spans="1:22" x14ac:dyDescent="0.2">
      <c r="A81" s="153"/>
      <c r="B81" s="153"/>
      <c r="C81" s="144"/>
      <c r="D81" s="144"/>
      <c r="E81" s="144"/>
      <c r="F81" s="144"/>
      <c r="G81" s="144"/>
      <c r="H81" s="144"/>
      <c r="I81" s="144"/>
      <c r="J81" s="144"/>
      <c r="K81" s="144"/>
      <c r="L81" s="144"/>
      <c r="M81" s="144"/>
      <c r="N81" s="144"/>
      <c r="O81" s="144"/>
      <c r="P81" s="144"/>
      <c r="Q81" s="144"/>
      <c r="R81" s="144"/>
      <c r="S81" s="144"/>
      <c r="T81" s="144"/>
      <c r="U81" s="144"/>
      <c r="V81" s="144"/>
    </row>
    <row r="82" spans="1:22" x14ac:dyDescent="0.2">
      <c r="A82" s="153"/>
      <c r="B82" s="153"/>
      <c r="C82" s="144"/>
      <c r="D82" s="144"/>
      <c r="E82" s="144"/>
      <c r="F82" s="144"/>
      <c r="G82" s="144"/>
      <c r="H82" s="144"/>
      <c r="I82" s="144"/>
      <c r="J82" s="144"/>
      <c r="K82" s="144"/>
      <c r="L82" s="144"/>
      <c r="M82" s="144"/>
      <c r="N82" s="144"/>
      <c r="O82" s="144"/>
      <c r="P82" s="144"/>
      <c r="Q82" s="144"/>
      <c r="R82" s="144"/>
      <c r="S82" s="144"/>
      <c r="T82" s="144"/>
      <c r="U82" s="144"/>
      <c r="V82" s="144"/>
    </row>
    <row r="83" spans="1:22" x14ac:dyDescent="0.2">
      <c r="A83" s="153"/>
      <c r="B83" s="153"/>
      <c r="C83" s="144"/>
      <c r="D83" s="144"/>
      <c r="E83" s="144"/>
      <c r="F83" s="144"/>
      <c r="G83" s="144"/>
      <c r="H83" s="144"/>
      <c r="I83" s="144"/>
      <c r="J83" s="144"/>
      <c r="K83" s="144"/>
      <c r="L83" s="144"/>
      <c r="M83" s="144"/>
      <c r="N83" s="144"/>
      <c r="O83" s="144"/>
      <c r="P83" s="144"/>
      <c r="Q83" s="144"/>
      <c r="R83" s="144"/>
      <c r="S83" s="144"/>
      <c r="T83" s="144"/>
      <c r="U83" s="144"/>
      <c r="V83" s="144"/>
    </row>
    <row r="84" spans="1:22" x14ac:dyDescent="0.2">
      <c r="A84" s="153"/>
      <c r="B84" s="153"/>
      <c r="C84" s="144"/>
      <c r="D84" s="144"/>
      <c r="E84" s="144"/>
      <c r="F84" s="144"/>
      <c r="G84" s="144"/>
      <c r="H84" s="144"/>
      <c r="I84" s="144"/>
      <c r="J84" s="144"/>
      <c r="K84" s="144"/>
      <c r="L84" s="144"/>
      <c r="M84" s="144"/>
      <c r="N84" s="144"/>
      <c r="O84" s="144"/>
      <c r="P84" s="144"/>
      <c r="Q84" s="144"/>
      <c r="R84" s="144"/>
      <c r="S84" s="144"/>
      <c r="T84" s="144"/>
      <c r="U84" s="144"/>
      <c r="V84" s="144"/>
    </row>
    <row r="85" spans="1:22" x14ac:dyDescent="0.2">
      <c r="A85" s="153"/>
      <c r="B85" s="153"/>
      <c r="C85" s="144"/>
      <c r="D85" s="144"/>
      <c r="E85" s="144"/>
      <c r="F85" s="144"/>
      <c r="G85" s="144"/>
      <c r="H85" s="144"/>
      <c r="I85" s="144"/>
      <c r="J85" s="144"/>
      <c r="K85" s="144"/>
      <c r="L85" s="144"/>
      <c r="M85" s="144"/>
      <c r="N85" s="144"/>
      <c r="O85" s="144"/>
      <c r="P85" s="144"/>
      <c r="Q85" s="144"/>
      <c r="R85" s="144"/>
      <c r="S85" s="144"/>
      <c r="T85" s="144"/>
      <c r="U85" s="144"/>
      <c r="V85" s="144"/>
    </row>
    <row r="86" spans="1:22" x14ac:dyDescent="0.2">
      <c r="A86" s="153"/>
      <c r="B86" s="153"/>
      <c r="C86" s="144"/>
      <c r="D86" s="144"/>
      <c r="E86" s="144"/>
      <c r="F86" s="144"/>
      <c r="G86" s="144"/>
      <c r="H86" s="144"/>
      <c r="I86" s="144"/>
      <c r="J86" s="144"/>
      <c r="K86" s="144"/>
      <c r="L86" s="144"/>
      <c r="M86" s="144"/>
      <c r="N86" s="144"/>
      <c r="O86" s="144"/>
      <c r="P86" s="144"/>
      <c r="Q86" s="144"/>
      <c r="R86" s="144"/>
      <c r="S86" s="144"/>
      <c r="T86" s="144"/>
      <c r="U86" s="144"/>
      <c r="V86" s="144"/>
    </row>
    <row r="87" spans="1:22" x14ac:dyDescent="0.2">
      <c r="A87" s="153"/>
      <c r="B87" s="153"/>
      <c r="C87" s="144"/>
      <c r="D87" s="144"/>
      <c r="E87" s="144"/>
      <c r="F87" s="144"/>
      <c r="G87" s="144"/>
      <c r="H87" s="144"/>
      <c r="I87" s="144"/>
      <c r="J87" s="144"/>
      <c r="K87" s="144"/>
      <c r="L87" s="144"/>
      <c r="M87" s="144"/>
      <c r="N87" s="144"/>
      <c r="O87" s="144"/>
      <c r="P87" s="144"/>
      <c r="Q87" s="144"/>
      <c r="R87" s="144"/>
      <c r="S87" s="144"/>
      <c r="T87" s="144"/>
      <c r="U87" s="144"/>
      <c r="V87" s="144"/>
    </row>
    <row r="88" spans="1:22" x14ac:dyDescent="0.2">
      <c r="A88" s="153"/>
      <c r="B88" s="153"/>
      <c r="C88" s="144"/>
      <c r="D88" s="144"/>
      <c r="E88" s="144"/>
      <c r="F88" s="144"/>
      <c r="G88" s="144"/>
      <c r="H88" s="144"/>
      <c r="I88" s="144"/>
      <c r="J88" s="144"/>
      <c r="K88" s="144"/>
      <c r="L88" s="144"/>
      <c r="M88" s="144"/>
      <c r="N88" s="144"/>
      <c r="O88" s="144"/>
      <c r="P88" s="144"/>
      <c r="Q88" s="144"/>
      <c r="R88" s="144"/>
      <c r="S88" s="144"/>
      <c r="T88" s="144"/>
      <c r="U88" s="144"/>
      <c r="V88" s="144"/>
    </row>
    <row r="89" spans="1:22" x14ac:dyDescent="0.2">
      <c r="A89" s="153"/>
      <c r="B89" s="153"/>
      <c r="C89" s="144"/>
      <c r="D89" s="144"/>
      <c r="E89" s="144"/>
      <c r="F89" s="144"/>
      <c r="G89" s="144"/>
      <c r="H89" s="144"/>
      <c r="I89" s="144"/>
      <c r="J89" s="144"/>
      <c r="K89" s="144"/>
      <c r="L89" s="144"/>
      <c r="M89" s="144"/>
      <c r="N89" s="144"/>
      <c r="O89" s="144"/>
      <c r="P89" s="144"/>
      <c r="Q89" s="144"/>
      <c r="R89" s="144"/>
      <c r="S89" s="144"/>
      <c r="T89" s="144"/>
      <c r="U89" s="144"/>
      <c r="V89" s="144"/>
    </row>
    <row r="90" spans="1:22" x14ac:dyDescent="0.2">
      <c r="A90" s="153"/>
      <c r="B90" s="153"/>
      <c r="C90" s="144"/>
      <c r="D90" s="144"/>
      <c r="E90" s="144"/>
      <c r="F90" s="144"/>
      <c r="G90" s="144"/>
      <c r="H90" s="144"/>
      <c r="I90" s="144"/>
      <c r="J90" s="144"/>
      <c r="K90" s="144"/>
      <c r="L90" s="144"/>
      <c r="M90" s="144"/>
      <c r="N90" s="144"/>
      <c r="O90" s="144"/>
      <c r="P90" s="144"/>
      <c r="Q90" s="144"/>
      <c r="R90" s="144"/>
      <c r="S90" s="144"/>
      <c r="T90" s="144"/>
      <c r="U90" s="144"/>
      <c r="V90" s="144"/>
    </row>
    <row r="91" spans="1:22" x14ac:dyDescent="0.2">
      <c r="A91" s="153"/>
      <c r="B91" s="153"/>
      <c r="C91" s="144"/>
      <c r="D91" s="144"/>
      <c r="E91" s="144"/>
      <c r="F91" s="144"/>
      <c r="G91" s="144"/>
      <c r="H91" s="144"/>
      <c r="I91" s="144"/>
      <c r="J91" s="144"/>
      <c r="K91" s="144"/>
      <c r="L91" s="144"/>
      <c r="M91" s="144"/>
      <c r="N91" s="144"/>
      <c r="O91" s="144"/>
      <c r="P91" s="144"/>
      <c r="Q91" s="144"/>
      <c r="R91" s="144"/>
      <c r="S91" s="144"/>
      <c r="T91" s="144"/>
      <c r="U91" s="144"/>
      <c r="V91" s="144"/>
    </row>
    <row r="92" spans="1:22" x14ac:dyDescent="0.2">
      <c r="A92" s="153"/>
      <c r="B92" s="153"/>
      <c r="C92" s="144"/>
      <c r="D92" s="144"/>
      <c r="E92" s="144"/>
      <c r="F92" s="144"/>
      <c r="G92" s="144"/>
      <c r="H92" s="144"/>
      <c r="I92" s="144"/>
      <c r="J92" s="144"/>
      <c r="K92" s="144"/>
      <c r="L92" s="144"/>
      <c r="M92" s="144"/>
      <c r="N92" s="144"/>
      <c r="O92" s="144"/>
      <c r="P92" s="144"/>
      <c r="Q92" s="144"/>
      <c r="R92" s="144"/>
      <c r="S92" s="144"/>
      <c r="T92" s="144"/>
      <c r="U92" s="144"/>
      <c r="V92" s="144"/>
    </row>
    <row r="93" spans="1:22" x14ac:dyDescent="0.2">
      <c r="A93" s="153"/>
      <c r="B93" s="153"/>
      <c r="C93" s="144"/>
      <c r="D93" s="144"/>
      <c r="E93" s="144"/>
      <c r="F93" s="144"/>
      <c r="G93" s="144"/>
      <c r="H93" s="144"/>
      <c r="I93" s="144"/>
      <c r="J93" s="144"/>
      <c r="K93" s="144"/>
      <c r="L93" s="144"/>
      <c r="M93" s="144"/>
      <c r="N93" s="144"/>
      <c r="O93" s="144"/>
      <c r="P93" s="144"/>
      <c r="Q93" s="144"/>
      <c r="R93" s="144"/>
      <c r="S93" s="144"/>
      <c r="T93" s="144"/>
      <c r="U93" s="144"/>
      <c r="V93" s="144"/>
    </row>
    <row r="94" spans="1:22" x14ac:dyDescent="0.2">
      <c r="A94" s="153"/>
      <c r="B94" s="153"/>
      <c r="C94" s="144"/>
      <c r="D94" s="144"/>
      <c r="E94" s="144"/>
      <c r="F94" s="144"/>
      <c r="G94" s="144"/>
      <c r="H94" s="144"/>
      <c r="I94" s="144"/>
      <c r="J94" s="144"/>
      <c r="K94" s="144"/>
      <c r="L94" s="144"/>
      <c r="M94" s="144"/>
      <c r="N94" s="144"/>
      <c r="O94" s="144"/>
      <c r="P94" s="144"/>
      <c r="Q94" s="144"/>
      <c r="R94" s="144"/>
      <c r="S94" s="144"/>
      <c r="T94" s="144"/>
      <c r="U94" s="144"/>
      <c r="V94" s="144"/>
    </row>
    <row r="95" spans="1:22" x14ac:dyDescent="0.2">
      <c r="A95" s="153"/>
      <c r="B95" s="153"/>
      <c r="C95" s="144"/>
      <c r="D95" s="144"/>
      <c r="E95" s="144"/>
      <c r="F95" s="144"/>
      <c r="G95" s="144"/>
      <c r="H95" s="144"/>
      <c r="I95" s="144"/>
      <c r="J95" s="144"/>
      <c r="K95" s="144"/>
      <c r="L95" s="144"/>
      <c r="M95" s="144"/>
      <c r="N95" s="144"/>
      <c r="O95" s="144"/>
      <c r="P95" s="144"/>
      <c r="Q95" s="144"/>
      <c r="R95" s="144"/>
      <c r="S95" s="144"/>
      <c r="T95" s="144"/>
      <c r="U95" s="144"/>
      <c r="V95" s="144"/>
    </row>
    <row r="96" spans="1:22" x14ac:dyDescent="0.2">
      <c r="A96" s="153"/>
      <c r="B96" s="153"/>
      <c r="C96" s="144"/>
      <c r="D96" s="144"/>
      <c r="E96" s="144"/>
      <c r="F96" s="144"/>
      <c r="G96" s="144"/>
      <c r="H96" s="144"/>
      <c r="I96" s="144"/>
      <c r="J96" s="144"/>
      <c r="K96" s="144"/>
      <c r="L96" s="144"/>
      <c r="M96" s="144"/>
      <c r="N96" s="144"/>
      <c r="O96" s="144"/>
      <c r="P96" s="144"/>
      <c r="Q96" s="144"/>
      <c r="R96" s="144"/>
      <c r="S96" s="144"/>
      <c r="T96" s="144"/>
      <c r="U96" s="144"/>
      <c r="V96" s="144"/>
    </row>
    <row r="97" spans="1:22" x14ac:dyDescent="0.2">
      <c r="A97" s="153"/>
      <c r="B97" s="153"/>
      <c r="C97" s="144"/>
      <c r="D97" s="144"/>
      <c r="E97" s="144"/>
      <c r="F97" s="144"/>
      <c r="G97" s="144"/>
      <c r="H97" s="144"/>
      <c r="I97" s="144"/>
      <c r="J97" s="144"/>
      <c r="K97" s="144"/>
      <c r="L97" s="144"/>
      <c r="M97" s="144"/>
      <c r="N97" s="144"/>
      <c r="O97" s="144"/>
      <c r="P97" s="144"/>
      <c r="Q97" s="144"/>
      <c r="R97" s="144"/>
      <c r="S97" s="144"/>
      <c r="T97" s="144"/>
      <c r="U97" s="144"/>
      <c r="V97" s="144"/>
    </row>
  </sheetData>
  <sheetProtection algorithmName="SHA-512" hashValue="rOYGwWK9PhVGouxmQhSNoccbQfVX0knh1NqN9v8WS7Yr09TMQzurNAGCBE55wukWRe5ta+GOt3uvFfYqHDIekw==" saltValue="1P3ybQDkzHOclNfg/K6vPQ==" spinCount="100000" sheet="1" selectLockedCells="1"/>
  <mergeCells count="67">
    <mergeCell ref="BB9:BC9"/>
    <mergeCell ref="BD9:BE9"/>
    <mergeCell ref="BF9:BG9"/>
    <mergeCell ref="N2:U2"/>
    <mergeCell ref="N3:U3"/>
    <mergeCell ref="N4:U4"/>
    <mergeCell ref="AD9:AE9"/>
    <mergeCell ref="AL9:AM9"/>
    <mergeCell ref="D8:O8"/>
    <mergeCell ref="B10:B11"/>
    <mergeCell ref="AF10:AG10"/>
    <mergeCell ref="C10:C11"/>
    <mergeCell ref="D9:E9"/>
    <mergeCell ref="F9:G9"/>
    <mergeCell ref="H9:I9"/>
    <mergeCell ref="J9:K9"/>
    <mergeCell ref="P9:Q9"/>
    <mergeCell ref="R9:S9"/>
    <mergeCell ref="P10:Q10"/>
    <mergeCell ref="R10:S10"/>
    <mergeCell ref="V9:W9"/>
    <mergeCell ref="X9:Y9"/>
    <mergeCell ref="T9:U9"/>
    <mergeCell ref="Z9:AA9"/>
    <mergeCell ref="AB9:AC9"/>
    <mergeCell ref="D10:E10"/>
    <mergeCell ref="F10:G10"/>
    <mergeCell ref="H10:I10"/>
    <mergeCell ref="J10:K10"/>
    <mergeCell ref="L10:M10"/>
    <mergeCell ref="BL10:BM10"/>
    <mergeCell ref="AF9:AG9"/>
    <mergeCell ref="AH9:AI9"/>
    <mergeCell ref="AJ9:AK9"/>
    <mergeCell ref="AB10:AC10"/>
    <mergeCell ref="AD10:AE10"/>
    <mergeCell ref="AN9:AO9"/>
    <mergeCell ref="AP9:AQ9"/>
    <mergeCell ref="AR9:AS9"/>
    <mergeCell ref="AT9:AU9"/>
    <mergeCell ref="AV9:AW9"/>
    <mergeCell ref="AX9:AY9"/>
    <mergeCell ref="AZ9:BA9"/>
    <mergeCell ref="AH10:AI10"/>
    <mergeCell ref="BH9:BI9"/>
    <mergeCell ref="BJ9:BK9"/>
    <mergeCell ref="AJ10:AK10"/>
    <mergeCell ref="AL10:AM10"/>
    <mergeCell ref="AN10:AO10"/>
    <mergeCell ref="N10:O10"/>
    <mergeCell ref="L9:M9"/>
    <mergeCell ref="N9:O9"/>
    <mergeCell ref="T10:U10"/>
    <mergeCell ref="V10:W10"/>
    <mergeCell ref="X10:Y10"/>
    <mergeCell ref="Z10:AA10"/>
    <mergeCell ref="AP10:AQ10"/>
    <mergeCell ref="AR10:AS10"/>
    <mergeCell ref="AT10:AU10"/>
    <mergeCell ref="AV10:AW10"/>
    <mergeCell ref="AX10:AY10"/>
    <mergeCell ref="BJ10:BK10"/>
    <mergeCell ref="AZ10:BA10"/>
    <mergeCell ref="BB10:BC10"/>
    <mergeCell ref="BD10:BE10"/>
    <mergeCell ref="BF10:BG10"/>
    <mergeCell ref="BH10:BI10"/>
  </mergeCells>
  <phoneticPr fontId="0" type="noConversion"/>
  <pageMargins left="0.143700787" right="0" top="0.261811024" bottom="0.261811024" header="0.23622047244094499" footer="0.31496062992126"/>
  <pageSetup paperSize="5" scale="51" orientation="landscape" horizontalDpi="4294967292" verticalDpi="4294967292" r:id="rId1"/>
  <headerFooter alignWithMargins="0">
    <oddHeader>&amp;R&amp;"Times New Roman,Bold"&amp;12&amp;A</oddHeader>
    <oddFooter>&amp;R&amp;D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BQ82"/>
  <sheetViews>
    <sheetView showGridLines="0" showZeros="0" zoomScaleNormal="100" workbookViewId="0">
      <selection activeCell="T26" sqref="T26"/>
    </sheetView>
  </sheetViews>
  <sheetFormatPr defaultColWidth="8.85546875" defaultRowHeight="12.75" x14ac:dyDescent="0.2"/>
  <cols>
    <col min="1" max="1" width="30" style="11" customWidth="1"/>
    <col min="2" max="2" width="26.85546875" style="11" customWidth="1"/>
    <col min="3" max="3" width="14.140625" style="11" customWidth="1"/>
    <col min="4" max="6" width="14.5703125" style="11" customWidth="1"/>
    <col min="7" max="7" width="10.28515625" customWidth="1"/>
    <col min="8" max="8" width="4.85546875" style="25" customWidth="1"/>
    <col min="9" max="9" width="10" customWidth="1"/>
    <col min="10" max="10" width="4.85546875" customWidth="1"/>
    <col min="11" max="11" width="10" customWidth="1"/>
    <col min="12" max="12" width="4.85546875" customWidth="1"/>
    <col min="13" max="13" width="10" customWidth="1"/>
    <col min="14" max="14" width="4.85546875" customWidth="1"/>
    <col min="15" max="15" width="10" customWidth="1"/>
    <col min="16" max="16" width="4.85546875" customWidth="1"/>
    <col min="18" max="18" width="4.85546875" customWidth="1"/>
    <col min="20" max="20" width="4.85546875" customWidth="1"/>
    <col min="22" max="22" width="4.85546875" customWidth="1"/>
    <col min="24" max="24" width="4.42578125" customWidth="1"/>
    <col min="26" max="26" width="4.42578125" customWidth="1"/>
    <col min="28" max="28" width="4.42578125" customWidth="1"/>
    <col min="30" max="30" width="4.42578125" customWidth="1"/>
    <col min="32" max="32" width="4.42578125" customWidth="1"/>
    <col min="34" max="34" width="4.85546875" customWidth="1"/>
    <col min="36" max="36" width="4.7109375" customWidth="1"/>
    <col min="38" max="38" width="4.7109375" customWidth="1"/>
    <col min="40" max="40" width="4.7109375" customWidth="1"/>
    <col min="42" max="42" width="4.7109375" customWidth="1"/>
    <col min="44" max="44" width="4.7109375" customWidth="1"/>
    <col min="46" max="46" width="4.7109375" customWidth="1"/>
    <col min="47" max="47" width="8.85546875" customWidth="1"/>
    <col min="48" max="48" width="4.7109375" customWidth="1"/>
    <col min="49" max="49" width="8.85546875" customWidth="1"/>
    <col min="50" max="50" width="4.7109375" customWidth="1"/>
    <col min="51" max="51" width="8.85546875" customWidth="1"/>
    <col min="52" max="52" width="4.7109375" customWidth="1"/>
    <col min="53" max="53" width="8.85546875" customWidth="1"/>
    <col min="54" max="54" width="4.7109375" customWidth="1"/>
    <col min="55" max="55" width="8.85546875" customWidth="1"/>
    <col min="56" max="56" width="4.7109375" customWidth="1"/>
    <col min="57" max="57" width="8.85546875" customWidth="1"/>
    <col min="58" max="58" width="4.7109375" customWidth="1"/>
    <col min="59" max="59" width="8.85546875" customWidth="1"/>
    <col min="60" max="60" width="4.7109375" customWidth="1"/>
    <col min="61" max="61" width="8.85546875" customWidth="1"/>
    <col min="62" max="62" width="4.7109375" customWidth="1"/>
    <col min="63" max="63" width="8.85546875" customWidth="1"/>
    <col min="64" max="64" width="4.7109375" customWidth="1"/>
    <col min="65" max="65" width="8.85546875" customWidth="1"/>
    <col min="66" max="66" width="4.7109375" customWidth="1"/>
    <col min="67" max="67" width="8.85546875" customWidth="1"/>
    <col min="68" max="68" width="4.7109375" customWidth="1"/>
  </cols>
  <sheetData>
    <row r="1" spans="1:69" ht="13.5" customHeight="1" x14ac:dyDescent="0.3">
      <c r="A1"/>
      <c r="B1" s="1"/>
      <c r="C1" s="1"/>
      <c r="D1" s="1"/>
      <c r="E1" s="1"/>
      <c r="F1" s="1"/>
      <c r="G1" s="1"/>
      <c r="H1"/>
      <c r="I1" s="3"/>
      <c r="J1" s="22"/>
      <c r="M1" s="2"/>
      <c r="N1" s="2"/>
    </row>
    <row r="2" spans="1:69" x14ac:dyDescent="0.2">
      <c r="A2"/>
      <c r="B2"/>
      <c r="C2"/>
      <c r="D2"/>
      <c r="E2"/>
      <c r="F2"/>
      <c r="H2"/>
    </row>
    <row r="3" spans="1:69" x14ac:dyDescent="0.2">
      <c r="A3"/>
      <c r="B3"/>
      <c r="C3"/>
      <c r="D3"/>
      <c r="E3"/>
      <c r="F3"/>
      <c r="H3"/>
      <c r="I3" s="3"/>
      <c r="J3" s="3"/>
      <c r="O3" s="3" t="s">
        <v>388</v>
      </c>
      <c r="P3" s="304" t="str">
        <f>'ReOp1-Main Worksheet'!L2</f>
        <v>Name</v>
      </c>
      <c r="Q3" s="304"/>
      <c r="R3" s="304"/>
      <c r="S3" s="304"/>
      <c r="T3" s="304"/>
      <c r="U3" s="304"/>
      <c r="V3" s="304"/>
      <c r="W3" s="304"/>
    </row>
    <row r="4" spans="1:69" x14ac:dyDescent="0.2">
      <c r="A4"/>
      <c r="B4"/>
      <c r="C4"/>
      <c r="D4"/>
      <c r="E4"/>
      <c r="F4"/>
      <c r="H4" s="23"/>
      <c r="I4" s="3"/>
      <c r="J4" s="3"/>
      <c r="O4" s="3" t="s">
        <v>8</v>
      </c>
      <c r="P4" s="305" t="str">
        <f>'ReOp1-Main Worksheet'!L3</f>
        <v>FRS Account, Name, Chartfield String</v>
      </c>
      <c r="Q4" s="305"/>
      <c r="R4" s="305"/>
      <c r="S4" s="305"/>
      <c r="T4" s="305"/>
      <c r="U4" s="305"/>
      <c r="V4" s="305"/>
      <c r="W4" s="305"/>
    </row>
    <row r="5" spans="1:69" x14ac:dyDescent="0.2">
      <c r="A5"/>
      <c r="B5"/>
      <c r="C5"/>
      <c r="D5"/>
      <c r="E5"/>
      <c r="F5"/>
      <c r="H5" s="23"/>
      <c r="J5" s="3"/>
      <c r="O5" s="3" t="s">
        <v>9</v>
      </c>
      <c r="P5" s="306" t="str">
        <f>'ReOp1-Main Worksheet'!L4</f>
        <v>Date</v>
      </c>
      <c r="Q5" s="306"/>
      <c r="R5" s="306"/>
      <c r="S5" s="306"/>
      <c r="T5" s="306"/>
      <c r="U5" s="306"/>
      <c r="V5" s="306"/>
      <c r="W5" s="306"/>
    </row>
    <row r="6" spans="1:69" x14ac:dyDescent="0.2">
      <c r="A6"/>
      <c r="B6"/>
      <c r="C6"/>
      <c r="D6"/>
      <c r="E6"/>
      <c r="F6"/>
      <c r="H6" s="23"/>
      <c r="J6" s="3"/>
      <c r="O6" s="3"/>
      <c r="P6" s="171"/>
      <c r="Q6" s="171"/>
    </row>
    <row r="7" spans="1:69" ht="20.25" x14ac:dyDescent="0.2">
      <c r="A7" s="19" t="s">
        <v>412</v>
      </c>
      <c r="B7"/>
      <c r="C7"/>
      <c r="D7"/>
      <c r="E7"/>
      <c r="F7"/>
      <c r="H7" s="23"/>
      <c r="J7" s="3"/>
      <c r="O7" s="3"/>
      <c r="P7" s="171"/>
      <c r="Q7" s="171"/>
    </row>
    <row r="8" spans="1:69" x14ac:dyDescent="0.2">
      <c r="B8"/>
      <c r="C8"/>
      <c r="D8"/>
      <c r="E8"/>
      <c r="F8"/>
      <c r="H8" s="24"/>
      <c r="I8" s="1"/>
      <c r="J8" s="1"/>
      <c r="K8" s="1"/>
      <c r="L8" s="1"/>
      <c r="M8" s="14"/>
      <c r="N8" s="14"/>
      <c r="O8" s="1"/>
    </row>
    <row r="9" spans="1:69" x14ac:dyDescent="0.2">
      <c r="A9" s="12"/>
      <c r="B9" s="5"/>
      <c r="C9" s="5"/>
      <c r="D9" s="5"/>
      <c r="E9" s="5"/>
      <c r="F9" s="5"/>
      <c r="H9" s="307" t="s">
        <v>416</v>
      </c>
      <c r="I9" s="308"/>
      <c r="J9" s="308"/>
      <c r="K9" s="308"/>
      <c r="L9" s="308"/>
      <c r="M9" s="308"/>
      <c r="N9" s="308"/>
      <c r="O9" s="308"/>
      <c r="P9" s="308"/>
      <c r="Q9" s="308"/>
      <c r="R9" s="308"/>
      <c r="S9" s="308"/>
      <c r="T9" s="40"/>
      <c r="U9" s="40"/>
      <c r="V9" s="40"/>
      <c r="W9" s="40"/>
      <c r="X9" s="40"/>
      <c r="Y9" s="40"/>
      <c r="Z9" s="40"/>
      <c r="AA9" s="40"/>
      <c r="AB9" s="40"/>
      <c r="AC9" s="40"/>
      <c r="AD9" s="40"/>
      <c r="AE9" s="40"/>
      <c r="AF9" s="40"/>
      <c r="AG9" s="40"/>
      <c r="AH9" s="38"/>
      <c r="AI9" s="38"/>
    </row>
    <row r="10" spans="1:69" x14ac:dyDescent="0.2">
      <c r="A10" s="5"/>
      <c r="B10" s="5"/>
      <c r="C10" s="5"/>
      <c r="D10" s="5"/>
      <c r="E10" s="5"/>
      <c r="F10" s="5"/>
      <c r="G10" s="302" t="s">
        <v>589</v>
      </c>
      <c r="H10" s="297" t="s">
        <v>0</v>
      </c>
      <c r="I10" s="294"/>
      <c r="J10" s="290" t="s">
        <v>1</v>
      </c>
      <c r="K10" s="294"/>
      <c r="L10" s="290" t="s">
        <v>2</v>
      </c>
      <c r="M10" s="294"/>
      <c r="N10" s="290" t="s">
        <v>3</v>
      </c>
      <c r="O10" s="294"/>
      <c r="P10" s="290" t="s">
        <v>383</v>
      </c>
      <c r="Q10" s="294"/>
      <c r="R10" s="290" t="s">
        <v>384</v>
      </c>
      <c r="S10" s="294"/>
      <c r="T10" s="290" t="s">
        <v>430</v>
      </c>
      <c r="U10" s="294"/>
      <c r="V10" s="290" t="s">
        <v>431</v>
      </c>
      <c r="W10" s="294"/>
      <c r="X10" s="297" t="s">
        <v>437</v>
      </c>
      <c r="Y10" s="294"/>
      <c r="Z10" s="290" t="s">
        <v>438</v>
      </c>
      <c r="AA10" s="294"/>
      <c r="AB10" s="290" t="s">
        <v>439</v>
      </c>
      <c r="AC10" s="294"/>
      <c r="AD10" s="290" t="s">
        <v>440</v>
      </c>
      <c r="AE10" s="294"/>
      <c r="AF10" s="290" t="s">
        <v>441</v>
      </c>
      <c r="AG10" s="294"/>
      <c r="AH10" s="290" t="s">
        <v>442</v>
      </c>
      <c r="AI10" s="294"/>
      <c r="AJ10" s="297" t="s">
        <v>443</v>
      </c>
      <c r="AK10" s="298"/>
      <c r="AL10" s="290" t="s">
        <v>444</v>
      </c>
      <c r="AM10" s="298"/>
      <c r="AN10" s="290" t="s">
        <v>445</v>
      </c>
      <c r="AO10" s="298"/>
      <c r="AP10" s="290" t="s">
        <v>537</v>
      </c>
      <c r="AQ10" s="298"/>
      <c r="AR10" s="290" t="s">
        <v>538</v>
      </c>
      <c r="AS10" s="298"/>
      <c r="AT10" s="290" t="s">
        <v>539</v>
      </c>
      <c r="AU10" s="298"/>
      <c r="AV10" s="290" t="s">
        <v>540</v>
      </c>
      <c r="AW10" s="298"/>
      <c r="AX10" s="290" t="s">
        <v>541</v>
      </c>
      <c r="AY10" s="298"/>
      <c r="AZ10" s="290" t="s">
        <v>542</v>
      </c>
      <c r="BA10" s="298"/>
      <c r="BB10" s="290" t="s">
        <v>543</v>
      </c>
      <c r="BC10" s="298"/>
      <c r="BD10" s="290" t="s">
        <v>544</v>
      </c>
      <c r="BE10" s="298"/>
      <c r="BF10" s="290" t="s">
        <v>545</v>
      </c>
      <c r="BG10" s="298"/>
      <c r="BH10" s="290" t="s">
        <v>546</v>
      </c>
      <c r="BI10" s="298"/>
      <c r="BJ10" s="290" t="s">
        <v>547</v>
      </c>
      <c r="BK10" s="298"/>
      <c r="BL10" s="290" t="s">
        <v>548</v>
      </c>
      <c r="BM10" s="298"/>
      <c r="BN10" s="290" t="s">
        <v>549</v>
      </c>
      <c r="BO10" s="298"/>
      <c r="BP10" s="290" t="s">
        <v>491</v>
      </c>
      <c r="BQ10" s="298"/>
    </row>
    <row r="11" spans="1:69" ht="26.25" customHeight="1" x14ac:dyDescent="0.2">
      <c r="A11" s="5"/>
      <c r="B11" s="5"/>
      <c r="C11" s="5"/>
      <c r="D11" s="5"/>
      <c r="E11" s="5"/>
      <c r="F11" s="5"/>
      <c r="G11" s="316"/>
      <c r="H11" s="295">
        <f>('ReOp1-Main Worksheet'!G10)</f>
        <v>0</v>
      </c>
      <c r="I11" s="296"/>
      <c r="J11" s="295">
        <f>('ReOp1-Main Worksheet'!I10)</f>
        <v>0</v>
      </c>
      <c r="K11" s="296"/>
      <c r="L11" s="295">
        <f>('ReOp1-Main Worksheet'!K10)</f>
        <v>0</v>
      </c>
      <c r="M11" s="296"/>
      <c r="N11" s="295">
        <f>('ReOp1-Main Worksheet'!M10)</f>
        <v>0</v>
      </c>
      <c r="O11" s="296"/>
      <c r="P11" s="295">
        <f>('ReOp1-Main Worksheet'!O10)</f>
        <v>0</v>
      </c>
      <c r="Q11" s="296"/>
      <c r="R11" s="295">
        <f>('ReOp1-Main Worksheet'!Q10)</f>
        <v>0</v>
      </c>
      <c r="S11" s="296"/>
      <c r="T11" s="295">
        <f>('ReOp1-Main Worksheet'!S10)</f>
        <v>0</v>
      </c>
      <c r="U11" s="296"/>
      <c r="V11" s="295">
        <f>('ReOp1-Main Worksheet'!U10)</f>
        <v>0</v>
      </c>
      <c r="W11" s="296"/>
      <c r="X11" s="295">
        <f>('ReOp1-Main Worksheet'!W10)</f>
        <v>0</v>
      </c>
      <c r="Y11" s="296"/>
      <c r="Z11" s="295">
        <f>('ReOp1-Main Worksheet'!Y10)</f>
        <v>0</v>
      </c>
      <c r="AA11" s="296"/>
      <c r="AB11" s="295">
        <f>('ReOp1-Main Worksheet'!AA10)</f>
        <v>0</v>
      </c>
      <c r="AC11" s="296"/>
      <c r="AD11" s="295">
        <f>('ReOp1-Main Worksheet'!AC10)</f>
        <v>0</v>
      </c>
      <c r="AE11" s="296"/>
      <c r="AF11" s="295">
        <f>('ReOp1-Main Worksheet'!AE10)</f>
        <v>0</v>
      </c>
      <c r="AG11" s="296"/>
      <c r="AH11" s="295">
        <f>('ReOp1-Main Worksheet'!AG10)</f>
        <v>0</v>
      </c>
      <c r="AI11" s="296"/>
      <c r="AJ11" s="295">
        <f>('ReOp1-Main Worksheet'!AI10)</f>
        <v>0</v>
      </c>
      <c r="AK11" s="296"/>
      <c r="AL11" s="295">
        <f>('ReOp1-Main Worksheet'!AK10)</f>
        <v>0</v>
      </c>
      <c r="AM11" s="296"/>
      <c r="AN11" s="295">
        <f>('ReOp1-Main Worksheet'!AM10)</f>
        <v>0</v>
      </c>
      <c r="AO11" s="296"/>
      <c r="AP11" s="295">
        <f>('ReOp1-Main Worksheet'!AO10)</f>
        <v>0</v>
      </c>
      <c r="AQ11" s="296"/>
      <c r="AR11" s="295">
        <f>('ReOp1-Main Worksheet'!AQ10)</f>
        <v>0</v>
      </c>
      <c r="AS11" s="296"/>
      <c r="AT11" s="295">
        <f>('ReOp1-Main Worksheet'!AS10)</f>
        <v>0</v>
      </c>
      <c r="AU11" s="296"/>
      <c r="AV11" s="295">
        <f>('ReOp1-Main Worksheet'!AU10)</f>
        <v>0</v>
      </c>
      <c r="AW11" s="296"/>
      <c r="AX11" s="295">
        <f>('ReOp1-Main Worksheet'!AW10)</f>
        <v>0</v>
      </c>
      <c r="AY11" s="296"/>
      <c r="AZ11" s="295">
        <f>('ReOp1-Main Worksheet'!AY10)</f>
        <v>0</v>
      </c>
      <c r="BA11" s="296"/>
      <c r="BB11" s="295">
        <f>('ReOp1-Main Worksheet'!BA10)</f>
        <v>0</v>
      </c>
      <c r="BC11" s="296"/>
      <c r="BD11" s="295">
        <f>('ReOp1-Main Worksheet'!BC10)</f>
        <v>0</v>
      </c>
      <c r="BE11" s="296"/>
      <c r="BF11" s="295">
        <f>('ReOp1-Main Worksheet'!BE10)</f>
        <v>0</v>
      </c>
      <c r="BG11" s="296"/>
      <c r="BH11" s="295">
        <f>('ReOp1-Main Worksheet'!BG10)</f>
        <v>0</v>
      </c>
      <c r="BI11" s="296"/>
      <c r="BJ11" s="295">
        <f>('ReOp1-Main Worksheet'!BI10)</f>
        <v>0</v>
      </c>
      <c r="BK11" s="296"/>
      <c r="BL11" s="295">
        <f>('ReOp1-Main Worksheet'!BK10)</f>
        <v>0</v>
      </c>
      <c r="BM11" s="296"/>
      <c r="BN11" s="295">
        <f>('ReOp1-Main Worksheet'!BM10)</f>
        <v>0</v>
      </c>
      <c r="BO11" s="296"/>
      <c r="BP11" s="317"/>
      <c r="BQ11" s="310"/>
    </row>
    <row r="12" spans="1:69" ht="39.75" customHeight="1" x14ac:dyDescent="0.2">
      <c r="A12" s="7" t="s">
        <v>20</v>
      </c>
      <c r="B12" s="30" t="s">
        <v>481</v>
      </c>
      <c r="C12" s="30" t="s">
        <v>585</v>
      </c>
      <c r="D12" s="30" t="s">
        <v>586</v>
      </c>
      <c r="E12" s="30" t="s">
        <v>587</v>
      </c>
      <c r="F12" s="30" t="s">
        <v>588</v>
      </c>
      <c r="G12" s="315"/>
      <c r="H12" s="71" t="s">
        <v>11</v>
      </c>
      <c r="I12" s="72" t="s">
        <v>12</v>
      </c>
      <c r="J12" s="71" t="s">
        <v>11</v>
      </c>
      <c r="K12" s="72" t="s">
        <v>12</v>
      </c>
      <c r="L12" s="71" t="s">
        <v>11</v>
      </c>
      <c r="M12" s="72" t="s">
        <v>12</v>
      </c>
      <c r="N12" s="71" t="s">
        <v>11</v>
      </c>
      <c r="O12" s="72" t="s">
        <v>12</v>
      </c>
      <c r="P12" s="71" t="s">
        <v>11</v>
      </c>
      <c r="Q12" s="72" t="s">
        <v>12</v>
      </c>
      <c r="R12" s="71" t="s">
        <v>11</v>
      </c>
      <c r="S12" s="72" t="s">
        <v>12</v>
      </c>
      <c r="T12" s="71" t="s">
        <v>11</v>
      </c>
      <c r="U12" s="72" t="s">
        <v>12</v>
      </c>
      <c r="V12" s="71" t="s">
        <v>11</v>
      </c>
      <c r="W12" s="72" t="s">
        <v>12</v>
      </c>
      <c r="X12" s="71" t="s">
        <v>11</v>
      </c>
      <c r="Y12" s="72" t="s">
        <v>12</v>
      </c>
      <c r="Z12" s="71" t="s">
        <v>11</v>
      </c>
      <c r="AA12" s="72" t="s">
        <v>12</v>
      </c>
      <c r="AB12" s="71" t="s">
        <v>11</v>
      </c>
      <c r="AC12" s="72" t="s">
        <v>12</v>
      </c>
      <c r="AD12" s="71" t="s">
        <v>11</v>
      </c>
      <c r="AE12" s="72" t="s">
        <v>12</v>
      </c>
      <c r="AF12" s="71" t="s">
        <v>11</v>
      </c>
      <c r="AG12" s="72" t="s">
        <v>12</v>
      </c>
      <c r="AH12" s="71" t="s">
        <v>11</v>
      </c>
      <c r="AI12" s="72" t="s">
        <v>12</v>
      </c>
      <c r="AJ12" s="71" t="s">
        <v>11</v>
      </c>
      <c r="AK12" s="72" t="s">
        <v>12</v>
      </c>
      <c r="AL12" s="71" t="s">
        <v>11</v>
      </c>
      <c r="AM12" s="72" t="s">
        <v>12</v>
      </c>
      <c r="AN12" s="71" t="s">
        <v>11</v>
      </c>
      <c r="AO12" s="72" t="s">
        <v>12</v>
      </c>
      <c r="AP12" s="71" t="s">
        <v>11</v>
      </c>
      <c r="AQ12" s="72" t="s">
        <v>12</v>
      </c>
      <c r="AR12" s="71" t="s">
        <v>11</v>
      </c>
      <c r="AS12" s="72" t="s">
        <v>12</v>
      </c>
      <c r="AT12" s="71" t="s">
        <v>11</v>
      </c>
      <c r="AU12" s="72" t="s">
        <v>12</v>
      </c>
      <c r="AV12" s="71" t="s">
        <v>11</v>
      </c>
      <c r="AW12" s="72" t="s">
        <v>12</v>
      </c>
      <c r="AX12" s="71" t="s">
        <v>11</v>
      </c>
      <c r="AY12" s="72" t="s">
        <v>12</v>
      </c>
      <c r="AZ12" s="71" t="s">
        <v>11</v>
      </c>
      <c r="BA12" s="72" t="s">
        <v>12</v>
      </c>
      <c r="BB12" s="71" t="s">
        <v>11</v>
      </c>
      <c r="BC12" s="72" t="s">
        <v>12</v>
      </c>
      <c r="BD12" s="71" t="s">
        <v>11</v>
      </c>
      <c r="BE12" s="72" t="s">
        <v>12</v>
      </c>
      <c r="BF12" s="71" t="s">
        <v>11</v>
      </c>
      <c r="BG12" s="72" t="s">
        <v>12</v>
      </c>
      <c r="BH12" s="71" t="s">
        <v>11</v>
      </c>
      <c r="BI12" s="72" t="s">
        <v>12</v>
      </c>
      <c r="BJ12" s="71" t="s">
        <v>11</v>
      </c>
      <c r="BK12" s="72" t="s">
        <v>12</v>
      </c>
      <c r="BL12" s="71" t="s">
        <v>11</v>
      </c>
      <c r="BM12" s="72" t="s">
        <v>12</v>
      </c>
      <c r="BN12" s="71" t="s">
        <v>11</v>
      </c>
      <c r="BO12" s="72" t="s">
        <v>12</v>
      </c>
      <c r="BP12" s="71" t="s">
        <v>11</v>
      </c>
      <c r="BQ12" s="72" t="s">
        <v>12</v>
      </c>
    </row>
    <row r="13" spans="1:69" x14ac:dyDescent="0.2">
      <c r="A13" s="206"/>
      <c r="B13" s="193"/>
      <c r="C13" s="193"/>
      <c r="D13" s="193"/>
      <c r="E13" s="338"/>
      <c r="F13" s="193"/>
      <c r="G13" s="158"/>
      <c r="H13" s="151"/>
      <c r="I13" s="73">
        <f>H$13*$G13</f>
        <v>0</v>
      </c>
      <c r="J13" s="151"/>
      <c r="K13" s="73">
        <f>J$13*$G13</f>
        <v>0</v>
      </c>
      <c r="L13" s="155"/>
      <c r="M13" s="73">
        <f>L$13*$G13</f>
        <v>0</v>
      </c>
      <c r="N13" s="155"/>
      <c r="O13" s="73">
        <f>N$13*$G13</f>
        <v>0</v>
      </c>
      <c r="P13" s="155"/>
      <c r="Q13" s="73">
        <f>P$13*$G13</f>
        <v>0</v>
      </c>
      <c r="R13" s="155"/>
      <c r="S13" s="73">
        <f>R$13*$G13</f>
        <v>0</v>
      </c>
      <c r="T13" s="155"/>
      <c r="U13" s="73">
        <f>T$13*$G13</f>
        <v>0</v>
      </c>
      <c r="V13" s="155"/>
      <c r="W13" s="73">
        <f>V$13*$G13</f>
        <v>0</v>
      </c>
      <c r="X13" s="151"/>
      <c r="Y13" s="73">
        <f>X$13*$G13</f>
        <v>0</v>
      </c>
      <c r="Z13" s="151"/>
      <c r="AA13" s="73">
        <f>Z$13*$G13</f>
        <v>0</v>
      </c>
      <c r="AB13" s="155"/>
      <c r="AC13" s="73">
        <f>AB$13*$G13</f>
        <v>0</v>
      </c>
      <c r="AD13" s="155"/>
      <c r="AE13" s="73">
        <f>AD$13*$G13</f>
        <v>0</v>
      </c>
      <c r="AF13" s="155"/>
      <c r="AG13" s="73">
        <f>AF$13*$G13</f>
        <v>0</v>
      </c>
      <c r="AH13" s="155"/>
      <c r="AI13" s="73">
        <f>AH$13*$G13</f>
        <v>0</v>
      </c>
      <c r="AJ13" s="152"/>
      <c r="AK13" s="73">
        <f>AJ$13*$G13</f>
        <v>0</v>
      </c>
      <c r="AL13" s="152"/>
      <c r="AM13" s="73">
        <f>AL$13*$G13</f>
        <v>0</v>
      </c>
      <c r="AN13" s="159"/>
      <c r="AO13" s="73">
        <f>AN$13*$G13</f>
        <v>0</v>
      </c>
      <c r="AP13" s="159"/>
      <c r="AQ13" s="73">
        <f>AP$13*$G13</f>
        <v>0</v>
      </c>
      <c r="AR13" s="159"/>
      <c r="AS13" s="73">
        <f>AR$13*$G13</f>
        <v>0</v>
      </c>
      <c r="AT13" s="159"/>
      <c r="AU13" s="73">
        <f>AT$13*$G13</f>
        <v>0</v>
      </c>
      <c r="AV13" s="159"/>
      <c r="AW13" s="73">
        <f>AV$13*$G13</f>
        <v>0</v>
      </c>
      <c r="AX13" s="159"/>
      <c r="AY13" s="73">
        <f>AX$13*$G13</f>
        <v>0</v>
      </c>
      <c r="AZ13" s="159"/>
      <c r="BA13" s="73">
        <f>AZ$13*$G13</f>
        <v>0</v>
      </c>
      <c r="BB13" s="159"/>
      <c r="BC13" s="73">
        <f>BB$13*$G13</f>
        <v>0</v>
      </c>
      <c r="BD13" s="159"/>
      <c r="BE13" s="73">
        <f>BD$13*$G13</f>
        <v>0</v>
      </c>
      <c r="BF13" s="159"/>
      <c r="BG13" s="73">
        <f>BF$13*$G13</f>
        <v>0</v>
      </c>
      <c r="BH13" s="159"/>
      <c r="BI13" s="73">
        <f>BH$13*$G13</f>
        <v>0</v>
      </c>
      <c r="BJ13" s="159"/>
      <c r="BK13" s="73">
        <f>BJ$13*$G13</f>
        <v>0</v>
      </c>
      <c r="BL13" s="159"/>
      <c r="BM13" s="73">
        <f>BL$13*$G13</f>
        <v>0</v>
      </c>
      <c r="BN13" s="159"/>
      <c r="BO13" s="73">
        <f>BN$13*$G13</f>
        <v>0</v>
      </c>
      <c r="BP13" s="71">
        <f>SUM(H13+J13+L13+N13+P13+R13+T13+V13+X13+Z13+AB13+AD13+AF13+AH13+AJ13+AL13+AN13+AP13+AR13+AT13+AV13+AX13+AZ13+BB13+BD13+BF13+BH13+BJ13+BL13+BN13)</f>
        <v>0</v>
      </c>
      <c r="BQ13" s="73">
        <f>SUM(I13+K13+M13+O13+Q13+S13+U13+W13+Y13+AA13+AC13+AE13+AG13+AI13+AK13+AM13+AO13+AQ13+AS13+AU13+AW13+AY13+BA13+BC13+BE13+BG13+BI13+BK13+BM13+BO13)</f>
        <v>0</v>
      </c>
    </row>
    <row r="14" spans="1:69" x14ac:dyDescent="0.2">
      <c r="A14" s="206"/>
      <c r="B14" s="193"/>
      <c r="C14" s="193"/>
      <c r="D14" s="193"/>
      <c r="E14" s="193"/>
      <c r="F14" s="193"/>
      <c r="G14" s="158"/>
      <c r="H14" s="151"/>
      <c r="I14" s="73">
        <f>H$14*$G14</f>
        <v>0</v>
      </c>
      <c r="J14" s="151"/>
      <c r="K14" s="73">
        <f>J$14*$G14</f>
        <v>0</v>
      </c>
      <c r="L14" s="151"/>
      <c r="M14" s="73">
        <f>L$14*$G14</f>
        <v>0</v>
      </c>
      <c r="N14" s="151"/>
      <c r="O14" s="73">
        <f>N$14*$G14</f>
        <v>0</v>
      </c>
      <c r="P14" s="151"/>
      <c r="Q14" s="73">
        <f>P$14*$G14</f>
        <v>0</v>
      </c>
      <c r="R14" s="151"/>
      <c r="S14" s="73">
        <f>R$14*$G14</f>
        <v>0</v>
      </c>
      <c r="T14" s="151"/>
      <c r="U14" s="73">
        <f>T$14*$G14</f>
        <v>0</v>
      </c>
      <c r="V14" s="151"/>
      <c r="W14" s="73">
        <f>V$14*$G14</f>
        <v>0</v>
      </c>
      <c r="X14" s="151"/>
      <c r="Y14" s="73">
        <f>X$14*$G14</f>
        <v>0</v>
      </c>
      <c r="Z14" s="151"/>
      <c r="AA14" s="73">
        <f>Z$14*$G14</f>
        <v>0</v>
      </c>
      <c r="AB14" s="151"/>
      <c r="AC14" s="73">
        <f>AB$14*$G14</f>
        <v>0</v>
      </c>
      <c r="AD14" s="151"/>
      <c r="AE14" s="73">
        <f>AD$14*$G14</f>
        <v>0</v>
      </c>
      <c r="AF14" s="151"/>
      <c r="AG14" s="73">
        <f>AF$14*$G14</f>
        <v>0</v>
      </c>
      <c r="AH14" s="151"/>
      <c r="AI14" s="73">
        <f>AH$14*$G14</f>
        <v>0</v>
      </c>
      <c r="AJ14" s="152"/>
      <c r="AK14" s="73">
        <f>AJ$14*$G14</f>
        <v>0</v>
      </c>
      <c r="AL14" s="152"/>
      <c r="AM14" s="73">
        <f>AL$14*$G14</f>
        <v>0</v>
      </c>
      <c r="AN14" s="152"/>
      <c r="AO14" s="73">
        <f>AN$14*$G14</f>
        <v>0</v>
      </c>
      <c r="AP14" s="152"/>
      <c r="AQ14" s="73">
        <f>AP$14*$G14</f>
        <v>0</v>
      </c>
      <c r="AR14" s="152"/>
      <c r="AS14" s="73">
        <f>AR$14*$G14</f>
        <v>0</v>
      </c>
      <c r="AT14" s="152"/>
      <c r="AU14" s="73">
        <f>AT$14*$G14</f>
        <v>0</v>
      </c>
      <c r="AV14" s="152"/>
      <c r="AW14" s="73">
        <f>AV$14*$G14</f>
        <v>0</v>
      </c>
      <c r="AX14" s="152"/>
      <c r="AY14" s="73">
        <f>AX$14*$G14</f>
        <v>0</v>
      </c>
      <c r="AZ14" s="152"/>
      <c r="BA14" s="73">
        <f>AZ$14*$G14</f>
        <v>0</v>
      </c>
      <c r="BB14" s="152"/>
      <c r="BC14" s="73">
        <f>BB$14*$G14</f>
        <v>0</v>
      </c>
      <c r="BD14" s="152"/>
      <c r="BE14" s="73">
        <f>BD$14*$G14</f>
        <v>0</v>
      </c>
      <c r="BF14" s="152"/>
      <c r="BG14" s="73">
        <f>BF$14*$G14</f>
        <v>0</v>
      </c>
      <c r="BH14" s="152"/>
      <c r="BI14" s="73">
        <f>BH$14*$G14</f>
        <v>0</v>
      </c>
      <c r="BJ14" s="152"/>
      <c r="BK14" s="73">
        <f>BJ$14*$G14</f>
        <v>0</v>
      </c>
      <c r="BL14" s="152"/>
      <c r="BM14" s="73">
        <f>BL$14*$G14</f>
        <v>0</v>
      </c>
      <c r="BN14" s="152"/>
      <c r="BO14" s="73">
        <f>BN$14*$G14</f>
        <v>0</v>
      </c>
      <c r="BP14" s="71">
        <f t="shared" ref="BP14:BP42" si="0">SUM(H14+J14+L14+N14+P14+R14+T14+V14+X14+Z14+AB14+AD14+AF14+AH14+AJ14+AL14+AN14+AP14+AR14+AT14+AV14+AX14+AZ14+BB14+BD14+BF14+BH14+BJ14+BL14+BN14)</f>
        <v>0</v>
      </c>
      <c r="BQ14" s="73">
        <f>SUM(I14+K14+M14+O14+Q14+S14+U14+W14+Y14+AA14+AC14+AE14+AG14+AI14+AK14+AM14+AO14+AQ14+AS14+AU14+AW14+AY14+BA14+BC14+BE14+BG14+BI14+BK14+BM14+BO14)</f>
        <v>0</v>
      </c>
    </row>
    <row r="15" spans="1:69" x14ac:dyDescent="0.2">
      <c r="A15" s="206"/>
      <c r="B15" s="193"/>
      <c r="C15" s="193"/>
      <c r="D15" s="193"/>
      <c r="E15" s="193"/>
      <c r="F15" s="193"/>
      <c r="G15" s="158"/>
      <c r="H15" s="151"/>
      <c r="I15" s="73">
        <f>H$15*$G15</f>
        <v>0</v>
      </c>
      <c r="J15" s="151"/>
      <c r="K15" s="73">
        <f>J$15*$G15</f>
        <v>0</v>
      </c>
      <c r="L15" s="151"/>
      <c r="M15" s="73">
        <f>L$15*$G15</f>
        <v>0</v>
      </c>
      <c r="N15" s="151"/>
      <c r="O15" s="73">
        <f>N$15*$G15</f>
        <v>0</v>
      </c>
      <c r="P15" s="151"/>
      <c r="Q15" s="73">
        <f>P$15*$G15</f>
        <v>0</v>
      </c>
      <c r="R15" s="151"/>
      <c r="S15" s="73">
        <f>R$15*$G15</f>
        <v>0</v>
      </c>
      <c r="T15" s="151"/>
      <c r="U15" s="73">
        <f>T$15*$G15</f>
        <v>0</v>
      </c>
      <c r="V15" s="151"/>
      <c r="W15" s="73">
        <f>V$15*$G15</f>
        <v>0</v>
      </c>
      <c r="X15" s="151"/>
      <c r="Y15" s="73">
        <f>X$15*$G15</f>
        <v>0</v>
      </c>
      <c r="Z15" s="151"/>
      <c r="AA15" s="73">
        <f>Z$15*$G15</f>
        <v>0</v>
      </c>
      <c r="AB15" s="151"/>
      <c r="AC15" s="73">
        <f>AB$15*$G15</f>
        <v>0</v>
      </c>
      <c r="AD15" s="151"/>
      <c r="AE15" s="73">
        <f>AD$15*$G15</f>
        <v>0</v>
      </c>
      <c r="AF15" s="151"/>
      <c r="AG15" s="73">
        <f>AF$15*$G15</f>
        <v>0</v>
      </c>
      <c r="AH15" s="151"/>
      <c r="AI15" s="73">
        <f>AH$15*$G15</f>
        <v>0</v>
      </c>
      <c r="AJ15" s="152"/>
      <c r="AK15" s="73">
        <f>AJ$15*$G15</f>
        <v>0</v>
      </c>
      <c r="AL15" s="152"/>
      <c r="AM15" s="73">
        <f>AL$15*$G15</f>
        <v>0</v>
      </c>
      <c r="AN15" s="152"/>
      <c r="AO15" s="73">
        <f>AN$15*$G15</f>
        <v>0</v>
      </c>
      <c r="AP15" s="152"/>
      <c r="AQ15" s="73">
        <f>AP$15*$G15</f>
        <v>0</v>
      </c>
      <c r="AR15" s="152"/>
      <c r="AS15" s="73">
        <f>AR$15*$G15</f>
        <v>0</v>
      </c>
      <c r="AT15" s="152"/>
      <c r="AU15" s="73">
        <f>AT$15*$G15</f>
        <v>0</v>
      </c>
      <c r="AV15" s="152"/>
      <c r="AW15" s="73">
        <f>AV$15*$G15</f>
        <v>0</v>
      </c>
      <c r="AX15" s="152"/>
      <c r="AY15" s="73">
        <f>AX$15*$G15</f>
        <v>0</v>
      </c>
      <c r="AZ15" s="152"/>
      <c r="BA15" s="73">
        <f>AZ$15*$G15</f>
        <v>0</v>
      </c>
      <c r="BB15" s="152"/>
      <c r="BC15" s="73">
        <f>BB$15*$G15</f>
        <v>0</v>
      </c>
      <c r="BD15" s="152"/>
      <c r="BE15" s="73">
        <f>BD$15*$G15</f>
        <v>0</v>
      </c>
      <c r="BF15" s="152"/>
      <c r="BG15" s="73">
        <f>BF$15*$G15</f>
        <v>0</v>
      </c>
      <c r="BH15" s="152"/>
      <c r="BI15" s="73">
        <f>BH$15*$G15</f>
        <v>0</v>
      </c>
      <c r="BJ15" s="152"/>
      <c r="BK15" s="73">
        <f>BJ$15*$G15</f>
        <v>0</v>
      </c>
      <c r="BL15" s="152"/>
      <c r="BM15" s="73">
        <f>BL$15*$G15</f>
        <v>0</v>
      </c>
      <c r="BN15" s="152"/>
      <c r="BO15" s="73">
        <f>BN$15*$G15</f>
        <v>0</v>
      </c>
      <c r="BP15" s="71">
        <f t="shared" si="0"/>
        <v>0</v>
      </c>
      <c r="BQ15" s="73">
        <f>SUM(I15+K15+M15+O15+Q15+S15+U15+W15+Y15+AA15+AC15+AE15+AG15+AI15+AK15+AM15+AO15+AQ15+AS15+AU15+AW15+AY15+BA15+BC15+BE15+BG15+BI15+BK15+BM15+BO15)</f>
        <v>0</v>
      </c>
    </row>
    <row r="16" spans="1:69" x14ac:dyDescent="0.2">
      <c r="A16" s="206"/>
      <c r="B16" s="193"/>
      <c r="C16" s="193"/>
      <c r="D16" s="193"/>
      <c r="E16" s="193"/>
      <c r="F16" s="193"/>
      <c r="G16" s="158"/>
      <c r="H16" s="151"/>
      <c r="I16" s="73">
        <f>H$16*$G16</f>
        <v>0</v>
      </c>
      <c r="J16" s="151"/>
      <c r="K16" s="73">
        <f>J$16*$G16</f>
        <v>0</v>
      </c>
      <c r="L16" s="151"/>
      <c r="M16" s="73">
        <f>L$16*$G16</f>
        <v>0</v>
      </c>
      <c r="N16" s="151"/>
      <c r="O16" s="73">
        <f>N$16*$G16</f>
        <v>0</v>
      </c>
      <c r="P16" s="151"/>
      <c r="Q16" s="73">
        <f>P$16*$G16</f>
        <v>0</v>
      </c>
      <c r="R16" s="151"/>
      <c r="S16" s="73">
        <f>R$16*$G16</f>
        <v>0</v>
      </c>
      <c r="T16" s="151"/>
      <c r="U16" s="73">
        <f>T$16*$G16</f>
        <v>0</v>
      </c>
      <c r="V16" s="151"/>
      <c r="W16" s="73">
        <f>V$16*$G16</f>
        <v>0</v>
      </c>
      <c r="X16" s="151"/>
      <c r="Y16" s="73">
        <f>X$16*$G16</f>
        <v>0</v>
      </c>
      <c r="Z16" s="151"/>
      <c r="AA16" s="73">
        <f>Z$16*$G16</f>
        <v>0</v>
      </c>
      <c r="AB16" s="151"/>
      <c r="AC16" s="73">
        <f>AB$16*$G16</f>
        <v>0</v>
      </c>
      <c r="AD16" s="151"/>
      <c r="AE16" s="73">
        <f>AD$16*$G16</f>
        <v>0</v>
      </c>
      <c r="AF16" s="151"/>
      <c r="AG16" s="73">
        <f>AF$16*$G16</f>
        <v>0</v>
      </c>
      <c r="AH16" s="151"/>
      <c r="AI16" s="73">
        <f>AH$16*$G16</f>
        <v>0</v>
      </c>
      <c r="AJ16" s="152"/>
      <c r="AK16" s="73">
        <f>AJ$16*$G16</f>
        <v>0</v>
      </c>
      <c r="AL16" s="152"/>
      <c r="AM16" s="73">
        <f>AL$16*$G16</f>
        <v>0</v>
      </c>
      <c r="AN16" s="152"/>
      <c r="AO16" s="73">
        <f>AN$16*$G16</f>
        <v>0</v>
      </c>
      <c r="AP16" s="152"/>
      <c r="AQ16" s="73">
        <f>AP$16*$G16</f>
        <v>0</v>
      </c>
      <c r="AR16" s="152"/>
      <c r="AS16" s="73">
        <f>AR$16*$G16</f>
        <v>0</v>
      </c>
      <c r="AT16" s="152"/>
      <c r="AU16" s="73">
        <f>AT$16*$G16</f>
        <v>0</v>
      </c>
      <c r="AV16" s="152"/>
      <c r="AW16" s="73">
        <f>AV$16*$G16</f>
        <v>0</v>
      </c>
      <c r="AX16" s="152"/>
      <c r="AY16" s="73">
        <f>AX$16*$G16</f>
        <v>0</v>
      </c>
      <c r="AZ16" s="152"/>
      <c r="BA16" s="73">
        <f>AZ$16*$G16</f>
        <v>0</v>
      </c>
      <c r="BB16" s="152"/>
      <c r="BC16" s="73">
        <f>BB$16*$G16</f>
        <v>0</v>
      </c>
      <c r="BD16" s="152"/>
      <c r="BE16" s="73">
        <f>BD$16*$G16</f>
        <v>0</v>
      </c>
      <c r="BF16" s="152"/>
      <c r="BG16" s="73">
        <f>BF$16*$G16</f>
        <v>0</v>
      </c>
      <c r="BH16" s="152"/>
      <c r="BI16" s="73">
        <f>BH$16*$G16</f>
        <v>0</v>
      </c>
      <c r="BJ16" s="152"/>
      <c r="BK16" s="73">
        <f>BJ$16*$G16</f>
        <v>0</v>
      </c>
      <c r="BL16" s="152"/>
      <c r="BM16" s="73">
        <f>BL$16*$G16</f>
        <v>0</v>
      </c>
      <c r="BN16" s="152"/>
      <c r="BO16" s="73">
        <f>BN$16*$G16</f>
        <v>0</v>
      </c>
      <c r="BP16" s="71">
        <f t="shared" si="0"/>
        <v>0</v>
      </c>
      <c r="BQ16" s="73">
        <f>SUM(I16+K16+M16+O16+Q16+S16+U16+W16+Y16+AA16+AC16+AE16+AG16+AI16+AK16+AM16+AO16+AQ16+AS16+AU16+AW16+AY16+BA16+BC16+BE16+BG16+BI16+BK16+BM16+BO16)</f>
        <v>0</v>
      </c>
    </row>
    <row r="17" spans="1:69" x14ac:dyDescent="0.2">
      <c r="A17" s="206"/>
      <c r="B17" s="193"/>
      <c r="C17" s="193"/>
      <c r="D17" s="193"/>
      <c r="E17" s="193"/>
      <c r="F17" s="193"/>
      <c r="G17" s="158"/>
      <c r="H17" s="151"/>
      <c r="I17" s="73">
        <f>H$17*$G17</f>
        <v>0</v>
      </c>
      <c r="J17" s="151"/>
      <c r="K17" s="73">
        <f>J$17*$G17</f>
        <v>0</v>
      </c>
      <c r="L17" s="151"/>
      <c r="M17" s="73">
        <f>L$17*$G17</f>
        <v>0</v>
      </c>
      <c r="N17" s="151"/>
      <c r="O17" s="73">
        <f>N$17*$G17</f>
        <v>0</v>
      </c>
      <c r="P17" s="151"/>
      <c r="Q17" s="73">
        <f>P$17*$G17</f>
        <v>0</v>
      </c>
      <c r="R17" s="151"/>
      <c r="S17" s="73">
        <f>R$17*$G17</f>
        <v>0</v>
      </c>
      <c r="T17" s="151"/>
      <c r="U17" s="73">
        <f>T$17*$G17</f>
        <v>0</v>
      </c>
      <c r="V17" s="151"/>
      <c r="W17" s="73">
        <f>V$17*$G17</f>
        <v>0</v>
      </c>
      <c r="X17" s="151"/>
      <c r="Y17" s="73">
        <f>X$17*$G17</f>
        <v>0</v>
      </c>
      <c r="Z17" s="151"/>
      <c r="AA17" s="73">
        <f>Z$17*$G17</f>
        <v>0</v>
      </c>
      <c r="AB17" s="151"/>
      <c r="AC17" s="73">
        <f>AB$17*$G17</f>
        <v>0</v>
      </c>
      <c r="AD17" s="151"/>
      <c r="AE17" s="73">
        <f>AD$17*$G17</f>
        <v>0</v>
      </c>
      <c r="AF17" s="151"/>
      <c r="AG17" s="73">
        <f>AF$17*$G17</f>
        <v>0</v>
      </c>
      <c r="AH17" s="151"/>
      <c r="AI17" s="73">
        <f>AH$17*$G17</f>
        <v>0</v>
      </c>
      <c r="AJ17" s="152"/>
      <c r="AK17" s="73">
        <f>AJ$17*$G17</f>
        <v>0</v>
      </c>
      <c r="AL17" s="152"/>
      <c r="AM17" s="73">
        <f>AL$17*$G17</f>
        <v>0</v>
      </c>
      <c r="AN17" s="152"/>
      <c r="AO17" s="73">
        <f>AN$17*$G17</f>
        <v>0</v>
      </c>
      <c r="AP17" s="152"/>
      <c r="AQ17" s="73">
        <f>AP$17*$G17</f>
        <v>0</v>
      </c>
      <c r="AR17" s="152"/>
      <c r="AS17" s="73">
        <f>AR$17*$G17</f>
        <v>0</v>
      </c>
      <c r="AT17" s="152"/>
      <c r="AU17" s="73">
        <f>AT$17*$G17</f>
        <v>0</v>
      </c>
      <c r="AV17" s="152"/>
      <c r="AW17" s="73">
        <f>AV$17*$G17</f>
        <v>0</v>
      </c>
      <c r="AX17" s="152"/>
      <c r="AY17" s="73">
        <f>AX$17*$G17</f>
        <v>0</v>
      </c>
      <c r="AZ17" s="152"/>
      <c r="BA17" s="73">
        <f>AZ$17*$G17</f>
        <v>0</v>
      </c>
      <c r="BB17" s="152"/>
      <c r="BC17" s="73">
        <f>BB$17*$G17</f>
        <v>0</v>
      </c>
      <c r="BD17" s="152"/>
      <c r="BE17" s="73">
        <f>BD$17*$G17</f>
        <v>0</v>
      </c>
      <c r="BF17" s="152"/>
      <c r="BG17" s="73">
        <f>BF$17*$G17</f>
        <v>0</v>
      </c>
      <c r="BH17" s="152"/>
      <c r="BI17" s="73">
        <f>BH$17*$G17</f>
        <v>0</v>
      </c>
      <c r="BJ17" s="152"/>
      <c r="BK17" s="73">
        <f>BJ$17*$G17</f>
        <v>0</v>
      </c>
      <c r="BL17" s="152"/>
      <c r="BM17" s="73">
        <f>BL$17*$G17</f>
        <v>0</v>
      </c>
      <c r="BN17" s="152"/>
      <c r="BO17" s="73">
        <f>BN$17*$G17</f>
        <v>0</v>
      </c>
      <c r="BP17" s="71">
        <f t="shared" si="0"/>
        <v>0</v>
      </c>
      <c r="BQ17" s="73">
        <f t="shared" ref="BQ17:BQ41" si="1">SUM(I17+K17+M17+O17+Q17+S17+U17+W17+Y17+AA17+AC17+AE17+AG17+AI17+AK17+AM17+AO17+AQ17+AS17+AU17+AW17+AY17+BA17+BC17+BE17+BG17+BI17+BK17+BM17+BO17)</f>
        <v>0</v>
      </c>
    </row>
    <row r="18" spans="1:69" x14ac:dyDescent="0.2">
      <c r="A18" s="198"/>
      <c r="B18" s="194"/>
      <c r="C18" s="194"/>
      <c r="D18" s="194"/>
      <c r="E18" s="194"/>
      <c r="F18" s="194"/>
      <c r="G18" s="158"/>
      <c r="H18" s="151"/>
      <c r="I18" s="73">
        <f>H$18*$G18</f>
        <v>0</v>
      </c>
      <c r="J18" s="151"/>
      <c r="K18" s="73">
        <f>J$18*$G18</f>
        <v>0</v>
      </c>
      <c r="L18" s="151"/>
      <c r="M18" s="73">
        <f>L$18*$G18</f>
        <v>0</v>
      </c>
      <c r="N18" s="151"/>
      <c r="O18" s="73">
        <f>N$18*$G18</f>
        <v>0</v>
      </c>
      <c r="P18" s="151"/>
      <c r="Q18" s="73">
        <f>P$18*$G18</f>
        <v>0</v>
      </c>
      <c r="R18" s="151"/>
      <c r="S18" s="73">
        <f>R$18*$G18</f>
        <v>0</v>
      </c>
      <c r="T18" s="151"/>
      <c r="U18" s="73">
        <f>T$18*$G18</f>
        <v>0</v>
      </c>
      <c r="V18" s="151"/>
      <c r="W18" s="73">
        <f>V$18*$G18</f>
        <v>0</v>
      </c>
      <c r="X18" s="151"/>
      <c r="Y18" s="73">
        <f>X$18*$G18</f>
        <v>0</v>
      </c>
      <c r="Z18" s="151"/>
      <c r="AA18" s="73">
        <f>Z$18*$G18</f>
        <v>0</v>
      </c>
      <c r="AB18" s="151"/>
      <c r="AC18" s="73">
        <f>AB$18*$G18</f>
        <v>0</v>
      </c>
      <c r="AD18" s="151"/>
      <c r="AE18" s="73">
        <f>AD$18*$G18</f>
        <v>0</v>
      </c>
      <c r="AF18" s="151"/>
      <c r="AG18" s="73">
        <f>AF$18*$G18</f>
        <v>0</v>
      </c>
      <c r="AH18" s="151"/>
      <c r="AI18" s="73">
        <f>AH$18*$G18</f>
        <v>0</v>
      </c>
      <c r="AJ18" s="152"/>
      <c r="AK18" s="73">
        <f>AJ$18*$G18</f>
        <v>0</v>
      </c>
      <c r="AL18" s="152"/>
      <c r="AM18" s="73">
        <f>AL$18*$G18</f>
        <v>0</v>
      </c>
      <c r="AN18" s="152"/>
      <c r="AO18" s="73">
        <f>AN$18*$G18</f>
        <v>0</v>
      </c>
      <c r="AP18" s="152"/>
      <c r="AQ18" s="73">
        <f>AP$18*$G18</f>
        <v>0</v>
      </c>
      <c r="AR18" s="152"/>
      <c r="AS18" s="73">
        <f>AR$18*$G18</f>
        <v>0</v>
      </c>
      <c r="AT18" s="152"/>
      <c r="AU18" s="73">
        <f>AT$18*$G18</f>
        <v>0</v>
      </c>
      <c r="AV18" s="152"/>
      <c r="AW18" s="73">
        <f>AV$18*$G18</f>
        <v>0</v>
      </c>
      <c r="AX18" s="152"/>
      <c r="AY18" s="73">
        <f>AX$18*$G18</f>
        <v>0</v>
      </c>
      <c r="AZ18" s="152"/>
      <c r="BA18" s="73">
        <f>AZ$18*$G18</f>
        <v>0</v>
      </c>
      <c r="BB18" s="152"/>
      <c r="BC18" s="73">
        <f>BB$18*$G18</f>
        <v>0</v>
      </c>
      <c r="BD18" s="152"/>
      <c r="BE18" s="73">
        <f>BD$18*$G18</f>
        <v>0</v>
      </c>
      <c r="BF18" s="152"/>
      <c r="BG18" s="73">
        <f>BF$18*$G18</f>
        <v>0</v>
      </c>
      <c r="BH18" s="152"/>
      <c r="BI18" s="73">
        <f>BH$18*$G18</f>
        <v>0</v>
      </c>
      <c r="BJ18" s="152"/>
      <c r="BK18" s="73">
        <f>BJ$18*$G18</f>
        <v>0</v>
      </c>
      <c r="BL18" s="152"/>
      <c r="BM18" s="73">
        <f>BL$18*$G18</f>
        <v>0</v>
      </c>
      <c r="BN18" s="152"/>
      <c r="BO18" s="73">
        <f>BN$18*$G18</f>
        <v>0</v>
      </c>
      <c r="BP18" s="71">
        <f t="shared" si="0"/>
        <v>0</v>
      </c>
      <c r="BQ18" s="73">
        <f t="shared" si="1"/>
        <v>0</v>
      </c>
    </row>
    <row r="19" spans="1:69" x14ac:dyDescent="0.2">
      <c r="A19" s="198"/>
      <c r="B19" s="194"/>
      <c r="C19" s="194"/>
      <c r="D19" s="194"/>
      <c r="E19" s="194"/>
      <c r="F19" s="194"/>
      <c r="G19" s="158"/>
      <c r="H19" s="151"/>
      <c r="I19" s="73">
        <f>H$19*$G19</f>
        <v>0</v>
      </c>
      <c r="J19" s="151"/>
      <c r="K19" s="73">
        <f>J$19*$G19</f>
        <v>0</v>
      </c>
      <c r="L19" s="151"/>
      <c r="M19" s="73">
        <f>L$19*$G19</f>
        <v>0</v>
      </c>
      <c r="N19" s="151"/>
      <c r="O19" s="73">
        <f>N$19*$G19</f>
        <v>0</v>
      </c>
      <c r="P19" s="151"/>
      <c r="Q19" s="73">
        <f>P$19*$G19</f>
        <v>0</v>
      </c>
      <c r="R19" s="151"/>
      <c r="S19" s="73">
        <f>R$19*$G19</f>
        <v>0</v>
      </c>
      <c r="T19" s="151"/>
      <c r="U19" s="73">
        <f>T$19*$G19</f>
        <v>0</v>
      </c>
      <c r="V19" s="151"/>
      <c r="W19" s="73">
        <f>V$19*$G19</f>
        <v>0</v>
      </c>
      <c r="X19" s="151"/>
      <c r="Y19" s="73">
        <f>X$19*$G19</f>
        <v>0</v>
      </c>
      <c r="Z19" s="151"/>
      <c r="AA19" s="73">
        <f>Z$19*$G19</f>
        <v>0</v>
      </c>
      <c r="AB19" s="151"/>
      <c r="AC19" s="73">
        <f>AB$19*$G19</f>
        <v>0</v>
      </c>
      <c r="AD19" s="151"/>
      <c r="AE19" s="73">
        <f>AD$19*$G19</f>
        <v>0</v>
      </c>
      <c r="AF19" s="151"/>
      <c r="AG19" s="73">
        <f>AF$19*$G19</f>
        <v>0</v>
      </c>
      <c r="AH19" s="151"/>
      <c r="AI19" s="73">
        <f>AH$19*$G19</f>
        <v>0</v>
      </c>
      <c r="AJ19" s="152"/>
      <c r="AK19" s="73">
        <f>AJ$19*$G19</f>
        <v>0</v>
      </c>
      <c r="AL19" s="152"/>
      <c r="AM19" s="73">
        <f>AL$19*$G19</f>
        <v>0</v>
      </c>
      <c r="AN19" s="152"/>
      <c r="AO19" s="73">
        <f>AN$19*$G19</f>
        <v>0</v>
      </c>
      <c r="AP19" s="152"/>
      <c r="AQ19" s="73">
        <f>AP$19*$G19</f>
        <v>0</v>
      </c>
      <c r="AR19" s="152"/>
      <c r="AS19" s="73">
        <f>AR$19*$G19</f>
        <v>0</v>
      </c>
      <c r="AT19" s="152"/>
      <c r="AU19" s="73">
        <f>AT$19*$G19</f>
        <v>0</v>
      </c>
      <c r="AV19" s="152"/>
      <c r="AW19" s="73">
        <f>AV$19*$G19</f>
        <v>0</v>
      </c>
      <c r="AX19" s="152"/>
      <c r="AY19" s="73">
        <f>AX$19*$G19</f>
        <v>0</v>
      </c>
      <c r="AZ19" s="152"/>
      <c r="BA19" s="73">
        <f>AZ$19*$G19</f>
        <v>0</v>
      </c>
      <c r="BB19" s="152"/>
      <c r="BC19" s="73">
        <f>BB$19*$G19</f>
        <v>0</v>
      </c>
      <c r="BD19" s="152"/>
      <c r="BE19" s="73">
        <f>BD$19*$G19</f>
        <v>0</v>
      </c>
      <c r="BF19" s="152"/>
      <c r="BG19" s="73">
        <f>BF$19*$G19</f>
        <v>0</v>
      </c>
      <c r="BH19" s="152"/>
      <c r="BI19" s="73">
        <f>BH$19*$G19</f>
        <v>0</v>
      </c>
      <c r="BJ19" s="152"/>
      <c r="BK19" s="73">
        <f>BJ$19*$G19</f>
        <v>0</v>
      </c>
      <c r="BL19" s="152"/>
      <c r="BM19" s="73">
        <f>BL$19*$G19</f>
        <v>0</v>
      </c>
      <c r="BN19" s="152"/>
      <c r="BO19" s="73">
        <f>BN$19*$G19</f>
        <v>0</v>
      </c>
      <c r="BP19" s="71">
        <f t="shared" si="0"/>
        <v>0</v>
      </c>
      <c r="BQ19" s="73">
        <f t="shared" si="1"/>
        <v>0</v>
      </c>
    </row>
    <row r="20" spans="1:69" x14ac:dyDescent="0.2">
      <c r="A20" s="198"/>
      <c r="B20" s="194"/>
      <c r="C20" s="194"/>
      <c r="D20" s="194"/>
      <c r="E20" s="194"/>
      <c r="F20" s="194"/>
      <c r="G20" s="158"/>
      <c r="H20" s="151"/>
      <c r="I20" s="73">
        <f>H$20*$G20</f>
        <v>0</v>
      </c>
      <c r="J20" s="151"/>
      <c r="K20" s="73">
        <f>J$20*$G20</f>
        <v>0</v>
      </c>
      <c r="L20" s="151"/>
      <c r="M20" s="73">
        <f>L$20*$G20</f>
        <v>0</v>
      </c>
      <c r="N20" s="151"/>
      <c r="O20" s="73">
        <f>N$20*$G20</f>
        <v>0</v>
      </c>
      <c r="P20" s="151"/>
      <c r="Q20" s="73">
        <f>P$20*$G20</f>
        <v>0</v>
      </c>
      <c r="R20" s="151"/>
      <c r="S20" s="73">
        <f>R$20*$G20</f>
        <v>0</v>
      </c>
      <c r="T20" s="151"/>
      <c r="U20" s="73">
        <f>T$20*$G20</f>
        <v>0</v>
      </c>
      <c r="V20" s="151"/>
      <c r="W20" s="73">
        <f>V$20*$G20</f>
        <v>0</v>
      </c>
      <c r="X20" s="151"/>
      <c r="Y20" s="73">
        <f>X$20*$G20</f>
        <v>0</v>
      </c>
      <c r="Z20" s="151"/>
      <c r="AA20" s="73">
        <f>Z$20*$G20</f>
        <v>0</v>
      </c>
      <c r="AB20" s="151"/>
      <c r="AC20" s="73">
        <f>AB$20*$G20</f>
        <v>0</v>
      </c>
      <c r="AD20" s="151"/>
      <c r="AE20" s="73">
        <f>AD$20*$G20</f>
        <v>0</v>
      </c>
      <c r="AF20" s="151"/>
      <c r="AG20" s="73">
        <f>AF$20*$G20</f>
        <v>0</v>
      </c>
      <c r="AH20" s="151"/>
      <c r="AI20" s="73">
        <f>AH$20*$G20</f>
        <v>0</v>
      </c>
      <c r="AJ20" s="152"/>
      <c r="AK20" s="73">
        <f>AJ$20*$G20</f>
        <v>0</v>
      </c>
      <c r="AL20" s="152"/>
      <c r="AM20" s="73">
        <f>AL$20*$G20</f>
        <v>0</v>
      </c>
      <c r="AN20" s="152"/>
      <c r="AO20" s="73">
        <f>AN$20*$G20</f>
        <v>0</v>
      </c>
      <c r="AP20" s="152"/>
      <c r="AQ20" s="73">
        <f>AP$20*$G20</f>
        <v>0</v>
      </c>
      <c r="AR20" s="152"/>
      <c r="AS20" s="73">
        <f>AR$20*$G20</f>
        <v>0</v>
      </c>
      <c r="AT20" s="152"/>
      <c r="AU20" s="73">
        <f>AT$20*$G20</f>
        <v>0</v>
      </c>
      <c r="AV20" s="152"/>
      <c r="AW20" s="73">
        <f>AV$20*$G20</f>
        <v>0</v>
      </c>
      <c r="AX20" s="152"/>
      <c r="AY20" s="73">
        <f>AX$20*$G20</f>
        <v>0</v>
      </c>
      <c r="AZ20" s="152"/>
      <c r="BA20" s="73">
        <f>AZ$20*$G20</f>
        <v>0</v>
      </c>
      <c r="BB20" s="152"/>
      <c r="BC20" s="73">
        <f>BB$20*$G20</f>
        <v>0</v>
      </c>
      <c r="BD20" s="152"/>
      <c r="BE20" s="73">
        <f>BD$20*$G20</f>
        <v>0</v>
      </c>
      <c r="BF20" s="152"/>
      <c r="BG20" s="73">
        <f>BF$20*$G20</f>
        <v>0</v>
      </c>
      <c r="BH20" s="152"/>
      <c r="BI20" s="73">
        <f>BH$20*$G20</f>
        <v>0</v>
      </c>
      <c r="BJ20" s="152"/>
      <c r="BK20" s="73">
        <f>BJ$20*$G20</f>
        <v>0</v>
      </c>
      <c r="BL20" s="152"/>
      <c r="BM20" s="73">
        <f>BL$20*$G20</f>
        <v>0</v>
      </c>
      <c r="BN20" s="152"/>
      <c r="BO20" s="73">
        <f>BN$20*$G20</f>
        <v>0</v>
      </c>
      <c r="BP20" s="71">
        <f t="shared" si="0"/>
        <v>0</v>
      </c>
      <c r="BQ20" s="73">
        <f t="shared" si="1"/>
        <v>0</v>
      </c>
    </row>
    <row r="21" spans="1:69" x14ac:dyDescent="0.2">
      <c r="A21" s="198"/>
      <c r="B21" s="194"/>
      <c r="C21" s="194"/>
      <c r="D21" s="194"/>
      <c r="E21" s="194"/>
      <c r="F21" s="194"/>
      <c r="G21" s="158"/>
      <c r="H21" s="151"/>
      <c r="I21" s="73">
        <f>H$21*$G21</f>
        <v>0</v>
      </c>
      <c r="J21" s="151"/>
      <c r="K21" s="73">
        <f>J$21*$G21</f>
        <v>0</v>
      </c>
      <c r="L21" s="151"/>
      <c r="M21" s="73">
        <f>L$21*$G21</f>
        <v>0</v>
      </c>
      <c r="N21" s="151"/>
      <c r="O21" s="73">
        <f>N$21*$G21</f>
        <v>0</v>
      </c>
      <c r="P21" s="151"/>
      <c r="Q21" s="73">
        <f>P$21*$G21</f>
        <v>0</v>
      </c>
      <c r="R21" s="151"/>
      <c r="S21" s="73">
        <f>R$21*$G21</f>
        <v>0</v>
      </c>
      <c r="T21" s="151"/>
      <c r="U21" s="73">
        <f>T$21*$G21</f>
        <v>0</v>
      </c>
      <c r="V21" s="151"/>
      <c r="W21" s="73">
        <f>V$21*$G21</f>
        <v>0</v>
      </c>
      <c r="X21" s="151"/>
      <c r="Y21" s="73">
        <f>X$21*$G21</f>
        <v>0</v>
      </c>
      <c r="Z21" s="151"/>
      <c r="AA21" s="73">
        <f>Z$21*$G21</f>
        <v>0</v>
      </c>
      <c r="AB21" s="151"/>
      <c r="AC21" s="73">
        <f>AB$21*$G21</f>
        <v>0</v>
      </c>
      <c r="AD21" s="151"/>
      <c r="AE21" s="73">
        <f>AD$21*$G21</f>
        <v>0</v>
      </c>
      <c r="AF21" s="151"/>
      <c r="AG21" s="73">
        <f>AF$21*$G21</f>
        <v>0</v>
      </c>
      <c r="AH21" s="151"/>
      <c r="AI21" s="73">
        <f>AH$21*$G21</f>
        <v>0</v>
      </c>
      <c r="AJ21" s="152"/>
      <c r="AK21" s="73">
        <f>AJ$21*$G21</f>
        <v>0</v>
      </c>
      <c r="AL21" s="152"/>
      <c r="AM21" s="73">
        <f>AL$21*$G21</f>
        <v>0</v>
      </c>
      <c r="AN21" s="152"/>
      <c r="AO21" s="73">
        <f>AN$21*$G21</f>
        <v>0</v>
      </c>
      <c r="AP21" s="152"/>
      <c r="AQ21" s="73">
        <f>AP$21*$G21</f>
        <v>0</v>
      </c>
      <c r="AR21" s="152"/>
      <c r="AS21" s="73">
        <f>AR$21*$G21</f>
        <v>0</v>
      </c>
      <c r="AT21" s="152"/>
      <c r="AU21" s="73">
        <f>AT$21*$G21</f>
        <v>0</v>
      </c>
      <c r="AV21" s="152"/>
      <c r="AW21" s="73">
        <f>AV$21*$G21</f>
        <v>0</v>
      </c>
      <c r="AX21" s="152"/>
      <c r="AY21" s="73">
        <f>AX$21*$G21</f>
        <v>0</v>
      </c>
      <c r="AZ21" s="152"/>
      <c r="BA21" s="73">
        <f>AZ$21*$G21</f>
        <v>0</v>
      </c>
      <c r="BB21" s="152"/>
      <c r="BC21" s="73">
        <f>BB$21*$G21</f>
        <v>0</v>
      </c>
      <c r="BD21" s="152"/>
      <c r="BE21" s="73">
        <f>BD$21*$G21</f>
        <v>0</v>
      </c>
      <c r="BF21" s="152"/>
      <c r="BG21" s="73">
        <f>BF$21*$G21</f>
        <v>0</v>
      </c>
      <c r="BH21" s="152"/>
      <c r="BI21" s="73">
        <f>BH$21*$G21</f>
        <v>0</v>
      </c>
      <c r="BJ21" s="152"/>
      <c r="BK21" s="73">
        <f>BJ$21*$G21</f>
        <v>0</v>
      </c>
      <c r="BL21" s="152"/>
      <c r="BM21" s="73">
        <f>BL$21*$G21</f>
        <v>0</v>
      </c>
      <c r="BN21" s="152"/>
      <c r="BO21" s="73">
        <f>BN$21*$G21</f>
        <v>0</v>
      </c>
      <c r="BP21" s="71">
        <f t="shared" si="0"/>
        <v>0</v>
      </c>
      <c r="BQ21" s="73">
        <f t="shared" si="1"/>
        <v>0</v>
      </c>
    </row>
    <row r="22" spans="1:69" x14ac:dyDescent="0.2">
      <c r="A22" s="198"/>
      <c r="B22" s="194"/>
      <c r="C22" s="194"/>
      <c r="D22" s="194"/>
      <c r="E22" s="194"/>
      <c r="F22" s="194"/>
      <c r="G22" s="158"/>
      <c r="H22" s="151"/>
      <c r="I22" s="73">
        <f>H$22*$G22</f>
        <v>0</v>
      </c>
      <c r="J22" s="151"/>
      <c r="K22" s="73">
        <f>J$22*$G22</f>
        <v>0</v>
      </c>
      <c r="L22" s="151"/>
      <c r="M22" s="73">
        <f>L$22*$G22</f>
        <v>0</v>
      </c>
      <c r="N22" s="151"/>
      <c r="O22" s="73">
        <f>N$22*$G22</f>
        <v>0</v>
      </c>
      <c r="P22" s="151"/>
      <c r="Q22" s="73">
        <f>P$22*$G22</f>
        <v>0</v>
      </c>
      <c r="R22" s="151"/>
      <c r="S22" s="73">
        <f>R$22*$G22</f>
        <v>0</v>
      </c>
      <c r="T22" s="151"/>
      <c r="U22" s="73">
        <f>T$22*$G22</f>
        <v>0</v>
      </c>
      <c r="V22" s="151"/>
      <c r="W22" s="73">
        <f>V$22*$G22</f>
        <v>0</v>
      </c>
      <c r="X22" s="151"/>
      <c r="Y22" s="73">
        <f>X$22*$G22</f>
        <v>0</v>
      </c>
      <c r="Z22" s="151"/>
      <c r="AA22" s="73">
        <f>Z$22*$G22</f>
        <v>0</v>
      </c>
      <c r="AB22" s="151"/>
      <c r="AC22" s="73">
        <f>AB$22*$G22</f>
        <v>0</v>
      </c>
      <c r="AD22" s="151"/>
      <c r="AE22" s="73">
        <f>AD$22*$G22</f>
        <v>0</v>
      </c>
      <c r="AF22" s="151"/>
      <c r="AG22" s="73">
        <f>AF$22*$G22</f>
        <v>0</v>
      </c>
      <c r="AH22" s="151"/>
      <c r="AI22" s="73">
        <f>AH$22*$G22</f>
        <v>0</v>
      </c>
      <c r="AJ22" s="152"/>
      <c r="AK22" s="73">
        <f>AJ$22*$G22</f>
        <v>0</v>
      </c>
      <c r="AL22" s="152"/>
      <c r="AM22" s="73">
        <f>AL$22*$G22</f>
        <v>0</v>
      </c>
      <c r="AN22" s="152"/>
      <c r="AO22" s="73">
        <f>AN$22*$G22</f>
        <v>0</v>
      </c>
      <c r="AP22" s="152"/>
      <c r="AQ22" s="73">
        <f>AP$22*$G22</f>
        <v>0</v>
      </c>
      <c r="AR22" s="152"/>
      <c r="AS22" s="73">
        <f>AR$22*$G22</f>
        <v>0</v>
      </c>
      <c r="AT22" s="152"/>
      <c r="AU22" s="73">
        <f>AT$22*$G22</f>
        <v>0</v>
      </c>
      <c r="AV22" s="152"/>
      <c r="AW22" s="73">
        <f>AV$22*$G22</f>
        <v>0</v>
      </c>
      <c r="AX22" s="152"/>
      <c r="AY22" s="73">
        <f>AX$22*$G22</f>
        <v>0</v>
      </c>
      <c r="AZ22" s="152"/>
      <c r="BA22" s="73">
        <f>AZ$22*$G22</f>
        <v>0</v>
      </c>
      <c r="BB22" s="152"/>
      <c r="BC22" s="73">
        <f>BB$22*$G22</f>
        <v>0</v>
      </c>
      <c r="BD22" s="152"/>
      <c r="BE22" s="73">
        <f>BD$22*$G22</f>
        <v>0</v>
      </c>
      <c r="BF22" s="152"/>
      <c r="BG22" s="73">
        <f>BF$22*$G22</f>
        <v>0</v>
      </c>
      <c r="BH22" s="152"/>
      <c r="BI22" s="73">
        <f>BH$22*$G22</f>
        <v>0</v>
      </c>
      <c r="BJ22" s="152"/>
      <c r="BK22" s="73">
        <f>BJ$22*$G22</f>
        <v>0</v>
      </c>
      <c r="BL22" s="152"/>
      <c r="BM22" s="73">
        <f>BL$22*$G22</f>
        <v>0</v>
      </c>
      <c r="BN22" s="152"/>
      <c r="BO22" s="73">
        <f>BN$22*$G22</f>
        <v>0</v>
      </c>
      <c r="BP22" s="71">
        <f t="shared" si="0"/>
        <v>0</v>
      </c>
      <c r="BQ22" s="73">
        <f t="shared" si="1"/>
        <v>0</v>
      </c>
    </row>
    <row r="23" spans="1:69" x14ac:dyDescent="0.2">
      <c r="A23" s="198"/>
      <c r="B23" s="194"/>
      <c r="C23" s="194"/>
      <c r="D23" s="194"/>
      <c r="E23" s="194"/>
      <c r="F23" s="194"/>
      <c r="G23" s="158"/>
      <c r="H23" s="151"/>
      <c r="I23" s="73">
        <f>H$23*$G23</f>
        <v>0</v>
      </c>
      <c r="J23" s="151"/>
      <c r="K23" s="73">
        <f>J$23*$G23</f>
        <v>0</v>
      </c>
      <c r="L23" s="151"/>
      <c r="M23" s="73">
        <f>L$23*$G23</f>
        <v>0</v>
      </c>
      <c r="N23" s="151"/>
      <c r="O23" s="73">
        <f>N$23*$G23</f>
        <v>0</v>
      </c>
      <c r="P23" s="151"/>
      <c r="Q23" s="73">
        <f>P$23*$G23</f>
        <v>0</v>
      </c>
      <c r="R23" s="151"/>
      <c r="S23" s="73">
        <f>R$23*$G23</f>
        <v>0</v>
      </c>
      <c r="T23" s="151"/>
      <c r="U23" s="73">
        <f>T$23*$G23</f>
        <v>0</v>
      </c>
      <c r="V23" s="151"/>
      <c r="W23" s="73">
        <f>V$23*$G23</f>
        <v>0</v>
      </c>
      <c r="X23" s="151"/>
      <c r="Y23" s="73">
        <f>X$23*$G23</f>
        <v>0</v>
      </c>
      <c r="Z23" s="151"/>
      <c r="AA23" s="73">
        <f>Z$23*$G23</f>
        <v>0</v>
      </c>
      <c r="AB23" s="151"/>
      <c r="AC23" s="73">
        <f>AB$23*$G23</f>
        <v>0</v>
      </c>
      <c r="AD23" s="151"/>
      <c r="AE23" s="73">
        <f>AD$23*$G23</f>
        <v>0</v>
      </c>
      <c r="AF23" s="151"/>
      <c r="AG23" s="73">
        <f>AF$23*$G23</f>
        <v>0</v>
      </c>
      <c r="AH23" s="151"/>
      <c r="AI23" s="73">
        <f>AH$23*$G23</f>
        <v>0</v>
      </c>
      <c r="AJ23" s="152"/>
      <c r="AK23" s="73">
        <f>AJ$23*$G23</f>
        <v>0</v>
      </c>
      <c r="AL23" s="152"/>
      <c r="AM23" s="73">
        <f>AL$23*$G23</f>
        <v>0</v>
      </c>
      <c r="AN23" s="152"/>
      <c r="AO23" s="73">
        <f>AN$23*$G23</f>
        <v>0</v>
      </c>
      <c r="AP23" s="152"/>
      <c r="AQ23" s="73">
        <f>AP$23*$G23</f>
        <v>0</v>
      </c>
      <c r="AR23" s="152"/>
      <c r="AS23" s="73">
        <f>AR$23*$G23</f>
        <v>0</v>
      </c>
      <c r="AT23" s="152"/>
      <c r="AU23" s="73">
        <f>AT$23*$G23</f>
        <v>0</v>
      </c>
      <c r="AV23" s="152"/>
      <c r="AW23" s="73">
        <f>AV$23*$G23</f>
        <v>0</v>
      </c>
      <c r="AX23" s="152"/>
      <c r="AY23" s="73">
        <f>AX$23*$G23</f>
        <v>0</v>
      </c>
      <c r="AZ23" s="152"/>
      <c r="BA23" s="73">
        <f>AZ$23*$G23</f>
        <v>0</v>
      </c>
      <c r="BB23" s="152"/>
      <c r="BC23" s="73">
        <f>BB$23*$G23</f>
        <v>0</v>
      </c>
      <c r="BD23" s="152"/>
      <c r="BE23" s="73">
        <f>BD$23*$G23</f>
        <v>0</v>
      </c>
      <c r="BF23" s="152"/>
      <c r="BG23" s="73">
        <f>BF$23*$G23</f>
        <v>0</v>
      </c>
      <c r="BH23" s="152"/>
      <c r="BI23" s="73">
        <f>BH$23*$G23</f>
        <v>0</v>
      </c>
      <c r="BJ23" s="152"/>
      <c r="BK23" s="73">
        <f>BJ$23*$G23</f>
        <v>0</v>
      </c>
      <c r="BL23" s="152"/>
      <c r="BM23" s="73">
        <f>BL$23*$G23</f>
        <v>0</v>
      </c>
      <c r="BN23" s="152"/>
      <c r="BO23" s="73">
        <f>BN$23*$G23</f>
        <v>0</v>
      </c>
      <c r="BP23" s="71">
        <f t="shared" si="0"/>
        <v>0</v>
      </c>
      <c r="BQ23" s="73">
        <f t="shared" si="1"/>
        <v>0</v>
      </c>
    </row>
    <row r="24" spans="1:69" x14ac:dyDescent="0.2">
      <c r="A24" s="198"/>
      <c r="B24" s="194"/>
      <c r="C24" s="194"/>
      <c r="D24" s="194"/>
      <c r="E24" s="194"/>
      <c r="F24" s="194"/>
      <c r="G24" s="158"/>
      <c r="H24" s="151"/>
      <c r="I24" s="73">
        <f>H$24*$G24</f>
        <v>0</v>
      </c>
      <c r="J24" s="151"/>
      <c r="K24" s="73">
        <f>J$24*$G24</f>
        <v>0</v>
      </c>
      <c r="L24" s="151"/>
      <c r="M24" s="73">
        <f>L$24*$G24</f>
        <v>0</v>
      </c>
      <c r="N24" s="151"/>
      <c r="O24" s="73">
        <f>N$24*$G24</f>
        <v>0</v>
      </c>
      <c r="P24" s="151"/>
      <c r="Q24" s="73">
        <f>P$24*$G24</f>
        <v>0</v>
      </c>
      <c r="R24" s="151"/>
      <c r="S24" s="73">
        <f>R$24*$G24</f>
        <v>0</v>
      </c>
      <c r="T24" s="151"/>
      <c r="U24" s="73">
        <f>T$24*$G24</f>
        <v>0</v>
      </c>
      <c r="V24" s="151"/>
      <c r="W24" s="73">
        <f>V$24*$G24</f>
        <v>0</v>
      </c>
      <c r="X24" s="151"/>
      <c r="Y24" s="73">
        <f>X$24*$G24</f>
        <v>0</v>
      </c>
      <c r="Z24" s="151"/>
      <c r="AA24" s="73">
        <f>Z$24*$G24</f>
        <v>0</v>
      </c>
      <c r="AB24" s="151"/>
      <c r="AC24" s="73">
        <f>AB$24*$G24</f>
        <v>0</v>
      </c>
      <c r="AD24" s="151"/>
      <c r="AE24" s="73">
        <f>AD$24*$G24</f>
        <v>0</v>
      </c>
      <c r="AF24" s="151"/>
      <c r="AG24" s="73">
        <f>AF$24*$G24</f>
        <v>0</v>
      </c>
      <c r="AH24" s="151"/>
      <c r="AI24" s="73">
        <f>AH$24*$G24</f>
        <v>0</v>
      </c>
      <c r="AJ24" s="152"/>
      <c r="AK24" s="73">
        <f>AJ$24*$G24</f>
        <v>0</v>
      </c>
      <c r="AL24" s="152"/>
      <c r="AM24" s="73">
        <f>AL$24*$G24</f>
        <v>0</v>
      </c>
      <c r="AN24" s="152"/>
      <c r="AO24" s="73">
        <f>AN$24*$G24</f>
        <v>0</v>
      </c>
      <c r="AP24" s="152"/>
      <c r="AQ24" s="73">
        <f>AP$24*$G24</f>
        <v>0</v>
      </c>
      <c r="AR24" s="152"/>
      <c r="AS24" s="73">
        <f>AR$24*$G24</f>
        <v>0</v>
      </c>
      <c r="AT24" s="152"/>
      <c r="AU24" s="73">
        <f>AT$24*$G24</f>
        <v>0</v>
      </c>
      <c r="AV24" s="152"/>
      <c r="AW24" s="73">
        <f>AV$24*$G24</f>
        <v>0</v>
      </c>
      <c r="AX24" s="152"/>
      <c r="AY24" s="73">
        <f>AX$24*$G24</f>
        <v>0</v>
      </c>
      <c r="AZ24" s="152"/>
      <c r="BA24" s="73">
        <f>AZ$24*$G24</f>
        <v>0</v>
      </c>
      <c r="BB24" s="152"/>
      <c r="BC24" s="73">
        <f>BB$24*$G24</f>
        <v>0</v>
      </c>
      <c r="BD24" s="152"/>
      <c r="BE24" s="73">
        <f>BD$24*$G24</f>
        <v>0</v>
      </c>
      <c r="BF24" s="152"/>
      <c r="BG24" s="73">
        <f>BF$24*$G24</f>
        <v>0</v>
      </c>
      <c r="BH24" s="152"/>
      <c r="BI24" s="73">
        <f>BH$24*$G24</f>
        <v>0</v>
      </c>
      <c r="BJ24" s="152"/>
      <c r="BK24" s="73">
        <f>BJ$24*$G24</f>
        <v>0</v>
      </c>
      <c r="BL24" s="152"/>
      <c r="BM24" s="73">
        <f>BL$24*$G24</f>
        <v>0</v>
      </c>
      <c r="BN24" s="152"/>
      <c r="BO24" s="73">
        <f>BN$24*$G24</f>
        <v>0</v>
      </c>
      <c r="BP24" s="71">
        <f t="shared" si="0"/>
        <v>0</v>
      </c>
      <c r="BQ24" s="73">
        <f t="shared" si="1"/>
        <v>0</v>
      </c>
    </row>
    <row r="25" spans="1:69" x14ac:dyDescent="0.2">
      <c r="A25" s="198"/>
      <c r="B25" s="194"/>
      <c r="C25" s="194"/>
      <c r="D25" s="194"/>
      <c r="E25" s="194"/>
      <c r="F25" s="194"/>
      <c r="G25" s="158"/>
      <c r="H25" s="151"/>
      <c r="I25" s="73">
        <f>H$25*$G25</f>
        <v>0</v>
      </c>
      <c r="J25" s="151"/>
      <c r="K25" s="73">
        <f>J$25*$G25</f>
        <v>0</v>
      </c>
      <c r="L25" s="151"/>
      <c r="M25" s="73">
        <f>L$25*$G25</f>
        <v>0</v>
      </c>
      <c r="N25" s="151"/>
      <c r="O25" s="73">
        <f>N$25*$G25</f>
        <v>0</v>
      </c>
      <c r="P25" s="151"/>
      <c r="Q25" s="73">
        <f>P$25*$G25</f>
        <v>0</v>
      </c>
      <c r="R25" s="151"/>
      <c r="S25" s="73">
        <f>R$25*$G25</f>
        <v>0</v>
      </c>
      <c r="T25" s="151"/>
      <c r="U25" s="73">
        <f>T$25*$G25</f>
        <v>0</v>
      </c>
      <c r="V25" s="151"/>
      <c r="W25" s="73">
        <f>V$25*$G25</f>
        <v>0</v>
      </c>
      <c r="X25" s="151"/>
      <c r="Y25" s="73">
        <f>X$25*$G25</f>
        <v>0</v>
      </c>
      <c r="Z25" s="151"/>
      <c r="AA25" s="73">
        <f>Z$25*$G25</f>
        <v>0</v>
      </c>
      <c r="AB25" s="151"/>
      <c r="AC25" s="73">
        <f>AB$25*$G25</f>
        <v>0</v>
      </c>
      <c r="AD25" s="151"/>
      <c r="AE25" s="73">
        <f>AD$25*$G25</f>
        <v>0</v>
      </c>
      <c r="AF25" s="151"/>
      <c r="AG25" s="73">
        <f>AF$25*$G25</f>
        <v>0</v>
      </c>
      <c r="AH25" s="151"/>
      <c r="AI25" s="73">
        <f>AH$25*$G25</f>
        <v>0</v>
      </c>
      <c r="AJ25" s="152"/>
      <c r="AK25" s="73">
        <f>AJ$25*$G25</f>
        <v>0</v>
      </c>
      <c r="AL25" s="152"/>
      <c r="AM25" s="73">
        <f>AL$25*$G25</f>
        <v>0</v>
      </c>
      <c r="AN25" s="152"/>
      <c r="AO25" s="73">
        <f>AN$25*$G25</f>
        <v>0</v>
      </c>
      <c r="AP25" s="152"/>
      <c r="AQ25" s="73">
        <f>AP$25*$G25</f>
        <v>0</v>
      </c>
      <c r="AR25" s="152"/>
      <c r="AS25" s="73">
        <f>AR$25*$G25</f>
        <v>0</v>
      </c>
      <c r="AT25" s="152"/>
      <c r="AU25" s="73">
        <f>AT$25*$G25</f>
        <v>0</v>
      </c>
      <c r="AV25" s="152"/>
      <c r="AW25" s="73">
        <f>AV$25*$G25</f>
        <v>0</v>
      </c>
      <c r="AX25" s="152"/>
      <c r="AY25" s="73">
        <f>AX$25*$G25</f>
        <v>0</v>
      </c>
      <c r="AZ25" s="152"/>
      <c r="BA25" s="73">
        <f>AZ$25*$G25</f>
        <v>0</v>
      </c>
      <c r="BB25" s="152"/>
      <c r="BC25" s="73">
        <f>BB$25*$G25</f>
        <v>0</v>
      </c>
      <c r="BD25" s="152"/>
      <c r="BE25" s="73">
        <f>BD$25*$G25</f>
        <v>0</v>
      </c>
      <c r="BF25" s="152"/>
      <c r="BG25" s="73">
        <f>BF$25*$G25</f>
        <v>0</v>
      </c>
      <c r="BH25" s="152"/>
      <c r="BI25" s="73">
        <f>BH$25*$G25</f>
        <v>0</v>
      </c>
      <c r="BJ25" s="152"/>
      <c r="BK25" s="73">
        <f>BJ$25*$G25</f>
        <v>0</v>
      </c>
      <c r="BL25" s="152"/>
      <c r="BM25" s="73">
        <f>BL$25*$G25</f>
        <v>0</v>
      </c>
      <c r="BN25" s="152"/>
      <c r="BO25" s="73">
        <f>BN$25*$G25</f>
        <v>0</v>
      </c>
      <c r="BP25" s="71">
        <f t="shared" si="0"/>
        <v>0</v>
      </c>
      <c r="BQ25" s="73">
        <f t="shared" si="1"/>
        <v>0</v>
      </c>
    </row>
    <row r="26" spans="1:69" x14ac:dyDescent="0.2">
      <c r="A26" s="198"/>
      <c r="B26" s="194"/>
      <c r="C26" s="194"/>
      <c r="D26" s="194"/>
      <c r="E26" s="194"/>
      <c r="F26" s="194"/>
      <c r="G26" s="158"/>
      <c r="H26" s="151"/>
      <c r="I26" s="73">
        <f>H$26*$G26</f>
        <v>0</v>
      </c>
      <c r="J26" s="151"/>
      <c r="K26" s="73">
        <f>J$26*$G26</f>
        <v>0</v>
      </c>
      <c r="L26" s="151"/>
      <c r="M26" s="73">
        <f>L$26*$G26</f>
        <v>0</v>
      </c>
      <c r="N26" s="151"/>
      <c r="O26" s="73">
        <f>N$26*$G26</f>
        <v>0</v>
      </c>
      <c r="P26" s="151"/>
      <c r="Q26" s="73">
        <f>P$26*$G26</f>
        <v>0</v>
      </c>
      <c r="R26" s="151"/>
      <c r="S26" s="73">
        <f>R$26*$G26</f>
        <v>0</v>
      </c>
      <c r="T26" s="151"/>
      <c r="U26" s="73">
        <f>T$26*$G26</f>
        <v>0</v>
      </c>
      <c r="V26" s="151"/>
      <c r="W26" s="73">
        <f>V$26*$G26</f>
        <v>0</v>
      </c>
      <c r="X26" s="151"/>
      <c r="Y26" s="73">
        <f>X$26*$G26</f>
        <v>0</v>
      </c>
      <c r="Z26" s="151"/>
      <c r="AA26" s="73">
        <f>Z$26*$G26</f>
        <v>0</v>
      </c>
      <c r="AB26" s="151"/>
      <c r="AC26" s="73">
        <f>AB$26*$G26</f>
        <v>0</v>
      </c>
      <c r="AD26" s="151"/>
      <c r="AE26" s="73">
        <f>AD$26*$G26</f>
        <v>0</v>
      </c>
      <c r="AF26" s="151"/>
      <c r="AG26" s="73">
        <f>AF$26*$G26</f>
        <v>0</v>
      </c>
      <c r="AH26" s="151"/>
      <c r="AI26" s="73">
        <f>AH$26*$G26</f>
        <v>0</v>
      </c>
      <c r="AJ26" s="152"/>
      <c r="AK26" s="73">
        <f>AJ$26*$G26</f>
        <v>0</v>
      </c>
      <c r="AL26" s="152"/>
      <c r="AM26" s="73">
        <f>AL$26*$G26</f>
        <v>0</v>
      </c>
      <c r="AN26" s="152"/>
      <c r="AO26" s="73">
        <f>AN$26*$G26</f>
        <v>0</v>
      </c>
      <c r="AP26" s="152"/>
      <c r="AQ26" s="73">
        <f>AP$26*$G26</f>
        <v>0</v>
      </c>
      <c r="AR26" s="152"/>
      <c r="AS26" s="73">
        <f>AR$26*$G26</f>
        <v>0</v>
      </c>
      <c r="AT26" s="152"/>
      <c r="AU26" s="73">
        <f>AT$26*$G26</f>
        <v>0</v>
      </c>
      <c r="AV26" s="152"/>
      <c r="AW26" s="73">
        <f>AV$26*$G26</f>
        <v>0</v>
      </c>
      <c r="AX26" s="152"/>
      <c r="AY26" s="73">
        <f>AX$26*$G26</f>
        <v>0</v>
      </c>
      <c r="AZ26" s="152"/>
      <c r="BA26" s="73">
        <f>AZ$26*$G26</f>
        <v>0</v>
      </c>
      <c r="BB26" s="152"/>
      <c r="BC26" s="73">
        <f>BB$26*$G26</f>
        <v>0</v>
      </c>
      <c r="BD26" s="152"/>
      <c r="BE26" s="73">
        <f>BD$26*$G26</f>
        <v>0</v>
      </c>
      <c r="BF26" s="152"/>
      <c r="BG26" s="73">
        <f>BF$26*$G26</f>
        <v>0</v>
      </c>
      <c r="BH26" s="152"/>
      <c r="BI26" s="73">
        <f>BH$26*$G26</f>
        <v>0</v>
      </c>
      <c r="BJ26" s="152"/>
      <c r="BK26" s="73">
        <f>BJ$26*$G26</f>
        <v>0</v>
      </c>
      <c r="BL26" s="152"/>
      <c r="BM26" s="73">
        <f>BL$26*$G26</f>
        <v>0</v>
      </c>
      <c r="BN26" s="152"/>
      <c r="BO26" s="73">
        <f>BN$26*$G26</f>
        <v>0</v>
      </c>
      <c r="BP26" s="71">
        <f t="shared" si="0"/>
        <v>0</v>
      </c>
      <c r="BQ26" s="73">
        <f t="shared" si="1"/>
        <v>0</v>
      </c>
    </row>
    <row r="27" spans="1:69" x14ac:dyDescent="0.2">
      <c r="A27" s="198"/>
      <c r="B27" s="194"/>
      <c r="C27" s="194"/>
      <c r="D27" s="194"/>
      <c r="E27" s="194"/>
      <c r="F27" s="194"/>
      <c r="G27" s="158"/>
      <c r="H27" s="151"/>
      <c r="I27" s="73">
        <f>H$27*$G27</f>
        <v>0</v>
      </c>
      <c r="J27" s="151"/>
      <c r="K27" s="73">
        <f>J$27*$G27</f>
        <v>0</v>
      </c>
      <c r="L27" s="151"/>
      <c r="M27" s="73">
        <f>L$27*$G27</f>
        <v>0</v>
      </c>
      <c r="N27" s="151"/>
      <c r="O27" s="73">
        <f>N$27*$G27</f>
        <v>0</v>
      </c>
      <c r="P27" s="151"/>
      <c r="Q27" s="73">
        <f>P$27*$G27</f>
        <v>0</v>
      </c>
      <c r="R27" s="151"/>
      <c r="S27" s="73">
        <f>R$27*$G27</f>
        <v>0</v>
      </c>
      <c r="T27" s="151"/>
      <c r="U27" s="73">
        <f>T$27*$G27</f>
        <v>0</v>
      </c>
      <c r="V27" s="151"/>
      <c r="W27" s="73">
        <f>V$27*$G27</f>
        <v>0</v>
      </c>
      <c r="X27" s="151"/>
      <c r="Y27" s="73">
        <f>X$27*$G27</f>
        <v>0</v>
      </c>
      <c r="Z27" s="151"/>
      <c r="AA27" s="73">
        <f>Z$27*$G27</f>
        <v>0</v>
      </c>
      <c r="AB27" s="151"/>
      <c r="AC27" s="73">
        <f>AB$27*$G27</f>
        <v>0</v>
      </c>
      <c r="AD27" s="151"/>
      <c r="AE27" s="73">
        <f>AD$27*$G27</f>
        <v>0</v>
      </c>
      <c r="AF27" s="151"/>
      <c r="AG27" s="73">
        <f>AF$27*$G27</f>
        <v>0</v>
      </c>
      <c r="AH27" s="151"/>
      <c r="AI27" s="73">
        <f>AH$27*$G27</f>
        <v>0</v>
      </c>
      <c r="AJ27" s="152"/>
      <c r="AK27" s="73">
        <f>AJ$27*$G27</f>
        <v>0</v>
      </c>
      <c r="AL27" s="152"/>
      <c r="AM27" s="73">
        <f>AL$27*$G27</f>
        <v>0</v>
      </c>
      <c r="AN27" s="152"/>
      <c r="AO27" s="73">
        <f>AN$27*$G27</f>
        <v>0</v>
      </c>
      <c r="AP27" s="152"/>
      <c r="AQ27" s="73">
        <f>AP$27*$G27</f>
        <v>0</v>
      </c>
      <c r="AR27" s="152"/>
      <c r="AS27" s="73">
        <f>AR$27*$G27</f>
        <v>0</v>
      </c>
      <c r="AT27" s="152"/>
      <c r="AU27" s="73">
        <f>AT$27*$G27</f>
        <v>0</v>
      </c>
      <c r="AV27" s="152"/>
      <c r="AW27" s="73">
        <f>AV$27*$G27</f>
        <v>0</v>
      </c>
      <c r="AX27" s="152"/>
      <c r="AY27" s="73">
        <f>AX$27*$G27</f>
        <v>0</v>
      </c>
      <c r="AZ27" s="152"/>
      <c r="BA27" s="73">
        <f>AZ$27*$G27</f>
        <v>0</v>
      </c>
      <c r="BB27" s="152"/>
      <c r="BC27" s="73">
        <f>BB$27*$G27</f>
        <v>0</v>
      </c>
      <c r="BD27" s="152"/>
      <c r="BE27" s="73">
        <f>BD$27*$G27</f>
        <v>0</v>
      </c>
      <c r="BF27" s="152"/>
      <c r="BG27" s="73">
        <f>BF$27*$G27</f>
        <v>0</v>
      </c>
      <c r="BH27" s="152"/>
      <c r="BI27" s="73">
        <f>BH$27*$G27</f>
        <v>0</v>
      </c>
      <c r="BJ27" s="152"/>
      <c r="BK27" s="73">
        <f>BJ$27*$G27</f>
        <v>0</v>
      </c>
      <c r="BL27" s="152"/>
      <c r="BM27" s="73">
        <f>BL$27*$G27</f>
        <v>0</v>
      </c>
      <c r="BN27" s="152"/>
      <c r="BO27" s="73">
        <f>BN$27*$G27</f>
        <v>0</v>
      </c>
      <c r="BP27" s="71">
        <f t="shared" si="0"/>
        <v>0</v>
      </c>
      <c r="BQ27" s="73">
        <f t="shared" si="1"/>
        <v>0</v>
      </c>
    </row>
    <row r="28" spans="1:69" x14ac:dyDescent="0.2">
      <c r="A28" s="198"/>
      <c r="B28" s="194"/>
      <c r="C28" s="194"/>
      <c r="D28" s="194"/>
      <c r="E28" s="194"/>
      <c r="F28" s="194"/>
      <c r="G28" s="158"/>
      <c r="H28" s="151"/>
      <c r="I28" s="73">
        <f>H$28*$G28</f>
        <v>0</v>
      </c>
      <c r="J28" s="151"/>
      <c r="K28" s="73">
        <f>J$28*$G28</f>
        <v>0</v>
      </c>
      <c r="L28" s="151"/>
      <c r="M28" s="73">
        <f>L$28*$G28</f>
        <v>0</v>
      </c>
      <c r="N28" s="151"/>
      <c r="O28" s="73">
        <f>N$28*$G28</f>
        <v>0</v>
      </c>
      <c r="P28" s="151"/>
      <c r="Q28" s="73">
        <f>P$28*$G28</f>
        <v>0</v>
      </c>
      <c r="R28" s="151"/>
      <c r="S28" s="73">
        <f>R$28*$G28</f>
        <v>0</v>
      </c>
      <c r="T28" s="151"/>
      <c r="U28" s="73">
        <f>T$28*$G28</f>
        <v>0</v>
      </c>
      <c r="V28" s="151"/>
      <c r="W28" s="73">
        <f>V$28*$G28</f>
        <v>0</v>
      </c>
      <c r="X28" s="151"/>
      <c r="Y28" s="73">
        <f>X$28*$G28</f>
        <v>0</v>
      </c>
      <c r="Z28" s="151"/>
      <c r="AA28" s="73">
        <f>Z$28*$G28</f>
        <v>0</v>
      </c>
      <c r="AB28" s="151"/>
      <c r="AC28" s="73">
        <f>AB$28*$G28</f>
        <v>0</v>
      </c>
      <c r="AD28" s="151"/>
      <c r="AE28" s="73">
        <f>AD$28*$G28</f>
        <v>0</v>
      </c>
      <c r="AF28" s="151"/>
      <c r="AG28" s="73">
        <f>AF$28*$G28</f>
        <v>0</v>
      </c>
      <c r="AH28" s="151"/>
      <c r="AI28" s="73">
        <f>AH$28*$G28</f>
        <v>0</v>
      </c>
      <c r="AJ28" s="152"/>
      <c r="AK28" s="73">
        <f>AJ$28*$G28</f>
        <v>0</v>
      </c>
      <c r="AL28" s="152"/>
      <c r="AM28" s="73">
        <f>AL$28*$G28</f>
        <v>0</v>
      </c>
      <c r="AN28" s="152"/>
      <c r="AO28" s="73">
        <f>AN$28*$G28</f>
        <v>0</v>
      </c>
      <c r="AP28" s="152"/>
      <c r="AQ28" s="73">
        <f>AP$28*$G28</f>
        <v>0</v>
      </c>
      <c r="AR28" s="152"/>
      <c r="AS28" s="73">
        <f>AR$28*$G28</f>
        <v>0</v>
      </c>
      <c r="AT28" s="152"/>
      <c r="AU28" s="73">
        <f>AT$28*$G28</f>
        <v>0</v>
      </c>
      <c r="AV28" s="152"/>
      <c r="AW28" s="73">
        <f>AV$28*$G28</f>
        <v>0</v>
      </c>
      <c r="AX28" s="152"/>
      <c r="AY28" s="73">
        <f>AX$28*$G28</f>
        <v>0</v>
      </c>
      <c r="AZ28" s="152"/>
      <c r="BA28" s="73">
        <f>AZ$28*$G28</f>
        <v>0</v>
      </c>
      <c r="BB28" s="152"/>
      <c r="BC28" s="73">
        <f>BB$28*$G28</f>
        <v>0</v>
      </c>
      <c r="BD28" s="152"/>
      <c r="BE28" s="73">
        <f>BD$28*$G28</f>
        <v>0</v>
      </c>
      <c r="BF28" s="152"/>
      <c r="BG28" s="73">
        <f>BF$28*$G28</f>
        <v>0</v>
      </c>
      <c r="BH28" s="152"/>
      <c r="BI28" s="73">
        <f>BH$28*$G28</f>
        <v>0</v>
      </c>
      <c r="BJ28" s="152"/>
      <c r="BK28" s="73">
        <f>BJ$28*$G28</f>
        <v>0</v>
      </c>
      <c r="BL28" s="152"/>
      <c r="BM28" s="73">
        <f>BL$28*$G28</f>
        <v>0</v>
      </c>
      <c r="BN28" s="152"/>
      <c r="BO28" s="73">
        <f>BN$28*$G28</f>
        <v>0</v>
      </c>
      <c r="BP28" s="71">
        <f t="shared" si="0"/>
        <v>0</v>
      </c>
      <c r="BQ28" s="73">
        <f t="shared" si="1"/>
        <v>0</v>
      </c>
    </row>
    <row r="29" spans="1:69" x14ac:dyDescent="0.2">
      <c r="A29" s="198"/>
      <c r="B29" s="194"/>
      <c r="C29" s="194"/>
      <c r="D29" s="194"/>
      <c r="E29" s="194"/>
      <c r="F29" s="194"/>
      <c r="G29" s="158"/>
      <c r="H29" s="151"/>
      <c r="I29" s="73">
        <f>H$29*$G29</f>
        <v>0</v>
      </c>
      <c r="J29" s="151"/>
      <c r="K29" s="73">
        <f>J$29*$G29</f>
        <v>0</v>
      </c>
      <c r="L29" s="151"/>
      <c r="M29" s="73">
        <f>L$29*$G29</f>
        <v>0</v>
      </c>
      <c r="N29" s="151"/>
      <c r="O29" s="73">
        <f>N$29*$G29</f>
        <v>0</v>
      </c>
      <c r="P29" s="151"/>
      <c r="Q29" s="73">
        <f>P$29*$G29</f>
        <v>0</v>
      </c>
      <c r="R29" s="151"/>
      <c r="S29" s="73">
        <f>R$29*$G29</f>
        <v>0</v>
      </c>
      <c r="T29" s="151"/>
      <c r="U29" s="73">
        <f>T$29*$G29</f>
        <v>0</v>
      </c>
      <c r="V29" s="151"/>
      <c r="W29" s="73">
        <f>V$29*$G29</f>
        <v>0</v>
      </c>
      <c r="X29" s="151"/>
      <c r="Y29" s="73">
        <f>X$29*$G29</f>
        <v>0</v>
      </c>
      <c r="Z29" s="151"/>
      <c r="AA29" s="73">
        <f>Z$29*$G29</f>
        <v>0</v>
      </c>
      <c r="AB29" s="151"/>
      <c r="AC29" s="73">
        <f>AB$29*$G29</f>
        <v>0</v>
      </c>
      <c r="AD29" s="151"/>
      <c r="AE29" s="73">
        <f>AD$29*$G29</f>
        <v>0</v>
      </c>
      <c r="AF29" s="151"/>
      <c r="AG29" s="73">
        <f>AF$29*$G29</f>
        <v>0</v>
      </c>
      <c r="AH29" s="151"/>
      <c r="AI29" s="73">
        <f>AH$29*$G29</f>
        <v>0</v>
      </c>
      <c r="AJ29" s="152"/>
      <c r="AK29" s="73">
        <f>AJ$29*$G29</f>
        <v>0</v>
      </c>
      <c r="AL29" s="152"/>
      <c r="AM29" s="73">
        <f>AL$29*$G29</f>
        <v>0</v>
      </c>
      <c r="AN29" s="152"/>
      <c r="AO29" s="73">
        <f>AN$29*$G29</f>
        <v>0</v>
      </c>
      <c r="AP29" s="152"/>
      <c r="AQ29" s="73">
        <f>AP$29*$G29</f>
        <v>0</v>
      </c>
      <c r="AR29" s="152"/>
      <c r="AS29" s="73">
        <f>AR$29*$G29</f>
        <v>0</v>
      </c>
      <c r="AT29" s="152"/>
      <c r="AU29" s="73">
        <f>AT$29*$G29</f>
        <v>0</v>
      </c>
      <c r="AV29" s="152"/>
      <c r="AW29" s="73">
        <f>AV$29*$G29</f>
        <v>0</v>
      </c>
      <c r="AX29" s="152"/>
      <c r="AY29" s="73">
        <f>AX$29*$G29</f>
        <v>0</v>
      </c>
      <c r="AZ29" s="152"/>
      <c r="BA29" s="73">
        <f>AZ$29*$G29</f>
        <v>0</v>
      </c>
      <c r="BB29" s="152"/>
      <c r="BC29" s="73">
        <f>BB$29*$G29</f>
        <v>0</v>
      </c>
      <c r="BD29" s="152"/>
      <c r="BE29" s="73">
        <f>BD$29*$G29</f>
        <v>0</v>
      </c>
      <c r="BF29" s="152"/>
      <c r="BG29" s="73">
        <f>BF$29*$G29</f>
        <v>0</v>
      </c>
      <c r="BH29" s="152"/>
      <c r="BI29" s="73">
        <f>BH$29*$G29</f>
        <v>0</v>
      </c>
      <c r="BJ29" s="152"/>
      <c r="BK29" s="73">
        <f>BJ$29*$G29</f>
        <v>0</v>
      </c>
      <c r="BL29" s="152"/>
      <c r="BM29" s="73">
        <f>BL$29*$G29</f>
        <v>0</v>
      </c>
      <c r="BN29" s="152"/>
      <c r="BO29" s="73">
        <f>BN$29*$G29</f>
        <v>0</v>
      </c>
      <c r="BP29" s="71">
        <f t="shared" si="0"/>
        <v>0</v>
      </c>
      <c r="BQ29" s="73">
        <f t="shared" si="1"/>
        <v>0</v>
      </c>
    </row>
    <row r="30" spans="1:69" x14ac:dyDescent="0.2">
      <c r="A30" s="198"/>
      <c r="B30" s="194"/>
      <c r="C30" s="194"/>
      <c r="D30" s="194"/>
      <c r="E30" s="194"/>
      <c r="F30" s="194"/>
      <c r="G30" s="158"/>
      <c r="H30" s="151"/>
      <c r="I30" s="73">
        <f>H$30*$G30</f>
        <v>0</v>
      </c>
      <c r="J30" s="151"/>
      <c r="K30" s="73">
        <f>J$30*$G30</f>
        <v>0</v>
      </c>
      <c r="L30" s="151"/>
      <c r="M30" s="73">
        <f>L$30*$G30</f>
        <v>0</v>
      </c>
      <c r="N30" s="151"/>
      <c r="O30" s="73">
        <f>N$30*$G30</f>
        <v>0</v>
      </c>
      <c r="P30" s="151"/>
      <c r="Q30" s="73">
        <f>P$30*$G30</f>
        <v>0</v>
      </c>
      <c r="R30" s="151"/>
      <c r="S30" s="73">
        <f>R$30*$G30</f>
        <v>0</v>
      </c>
      <c r="T30" s="151"/>
      <c r="U30" s="73">
        <f>T$30*$G30</f>
        <v>0</v>
      </c>
      <c r="V30" s="151"/>
      <c r="W30" s="73">
        <f>V$30*$G30</f>
        <v>0</v>
      </c>
      <c r="X30" s="151"/>
      <c r="Y30" s="73">
        <f>X$30*$G30</f>
        <v>0</v>
      </c>
      <c r="Z30" s="151"/>
      <c r="AA30" s="73">
        <f>Z$30*$G30</f>
        <v>0</v>
      </c>
      <c r="AB30" s="151"/>
      <c r="AC30" s="73">
        <f>AB$30*$G30</f>
        <v>0</v>
      </c>
      <c r="AD30" s="151"/>
      <c r="AE30" s="73">
        <f>AD$30*$G30</f>
        <v>0</v>
      </c>
      <c r="AF30" s="151"/>
      <c r="AG30" s="73">
        <f>AF$30*$G30</f>
        <v>0</v>
      </c>
      <c r="AH30" s="151"/>
      <c r="AI30" s="73">
        <f>AH$30*$G30</f>
        <v>0</v>
      </c>
      <c r="AJ30" s="152"/>
      <c r="AK30" s="73">
        <f>AJ$30*$G30</f>
        <v>0</v>
      </c>
      <c r="AL30" s="152"/>
      <c r="AM30" s="73">
        <f>AL$30*$G30</f>
        <v>0</v>
      </c>
      <c r="AN30" s="152"/>
      <c r="AO30" s="73">
        <f>AN$30*$G30</f>
        <v>0</v>
      </c>
      <c r="AP30" s="152"/>
      <c r="AQ30" s="73">
        <f>AP$30*$G30</f>
        <v>0</v>
      </c>
      <c r="AR30" s="152"/>
      <c r="AS30" s="73">
        <f>AR$30*$G30</f>
        <v>0</v>
      </c>
      <c r="AT30" s="152"/>
      <c r="AU30" s="73">
        <f>AT$30*$G30</f>
        <v>0</v>
      </c>
      <c r="AV30" s="152"/>
      <c r="AW30" s="73">
        <f>AV$30*$G30</f>
        <v>0</v>
      </c>
      <c r="AX30" s="152"/>
      <c r="AY30" s="73">
        <f>AX$30*$G30</f>
        <v>0</v>
      </c>
      <c r="AZ30" s="152"/>
      <c r="BA30" s="73">
        <f>AZ$30*$G30</f>
        <v>0</v>
      </c>
      <c r="BB30" s="152"/>
      <c r="BC30" s="73">
        <f>BB$30*$G30</f>
        <v>0</v>
      </c>
      <c r="BD30" s="152"/>
      <c r="BE30" s="73">
        <f>BD$30*$G30</f>
        <v>0</v>
      </c>
      <c r="BF30" s="152"/>
      <c r="BG30" s="73">
        <f>BF$30*$G30</f>
        <v>0</v>
      </c>
      <c r="BH30" s="152"/>
      <c r="BI30" s="73">
        <f>BH$30*$G30</f>
        <v>0</v>
      </c>
      <c r="BJ30" s="152"/>
      <c r="BK30" s="73">
        <f>BJ$30*$G30</f>
        <v>0</v>
      </c>
      <c r="BL30" s="152"/>
      <c r="BM30" s="73">
        <f>BL$30*$G30</f>
        <v>0</v>
      </c>
      <c r="BN30" s="152"/>
      <c r="BO30" s="73">
        <f>BN$30*$G30</f>
        <v>0</v>
      </c>
      <c r="BP30" s="71">
        <f t="shared" si="0"/>
        <v>0</v>
      </c>
      <c r="BQ30" s="73">
        <f t="shared" si="1"/>
        <v>0</v>
      </c>
    </row>
    <row r="31" spans="1:69" x14ac:dyDescent="0.2">
      <c r="A31" s="198"/>
      <c r="B31" s="194"/>
      <c r="C31" s="194"/>
      <c r="D31" s="194"/>
      <c r="E31" s="194"/>
      <c r="F31" s="194"/>
      <c r="G31" s="158"/>
      <c r="H31" s="151"/>
      <c r="I31" s="73">
        <f>H$31*$G31</f>
        <v>0</v>
      </c>
      <c r="J31" s="151"/>
      <c r="K31" s="73">
        <f>J$31*$G31</f>
        <v>0</v>
      </c>
      <c r="L31" s="151"/>
      <c r="M31" s="73">
        <f>L$31*$G31</f>
        <v>0</v>
      </c>
      <c r="N31" s="151"/>
      <c r="O31" s="73">
        <f>N$31*$G31</f>
        <v>0</v>
      </c>
      <c r="P31" s="151"/>
      <c r="Q31" s="73">
        <f>P$31*$G31</f>
        <v>0</v>
      </c>
      <c r="R31" s="151"/>
      <c r="S31" s="73">
        <f>R$31*$G31</f>
        <v>0</v>
      </c>
      <c r="T31" s="151"/>
      <c r="U31" s="73">
        <f>T$31*$G31</f>
        <v>0</v>
      </c>
      <c r="V31" s="151"/>
      <c r="W31" s="73">
        <f>V$31*$G31</f>
        <v>0</v>
      </c>
      <c r="X31" s="151"/>
      <c r="Y31" s="73">
        <f>X$31*$G31</f>
        <v>0</v>
      </c>
      <c r="Z31" s="151"/>
      <c r="AA31" s="73">
        <f>Z$31*$G31</f>
        <v>0</v>
      </c>
      <c r="AB31" s="151"/>
      <c r="AC31" s="73">
        <f>AB$31*$G31</f>
        <v>0</v>
      </c>
      <c r="AD31" s="151"/>
      <c r="AE31" s="73">
        <f>AD$31*$G31</f>
        <v>0</v>
      </c>
      <c r="AF31" s="151"/>
      <c r="AG31" s="73">
        <f>AF$31*$G31</f>
        <v>0</v>
      </c>
      <c r="AH31" s="151"/>
      <c r="AI31" s="73">
        <f>AH$31*$G31</f>
        <v>0</v>
      </c>
      <c r="AJ31" s="152"/>
      <c r="AK31" s="73">
        <f>AJ$31*$G31</f>
        <v>0</v>
      </c>
      <c r="AL31" s="152"/>
      <c r="AM31" s="73">
        <f>AL$31*$G31</f>
        <v>0</v>
      </c>
      <c r="AN31" s="152"/>
      <c r="AO31" s="73">
        <f>AN$31*$G31</f>
        <v>0</v>
      </c>
      <c r="AP31" s="152"/>
      <c r="AQ31" s="73">
        <f>AP$31*$G31</f>
        <v>0</v>
      </c>
      <c r="AR31" s="152"/>
      <c r="AS31" s="73">
        <f>AR$31*$G31</f>
        <v>0</v>
      </c>
      <c r="AT31" s="152"/>
      <c r="AU31" s="73">
        <f>AT$31*$G31</f>
        <v>0</v>
      </c>
      <c r="AV31" s="152"/>
      <c r="AW31" s="73">
        <f>AV$31*$G31</f>
        <v>0</v>
      </c>
      <c r="AX31" s="152"/>
      <c r="AY31" s="73">
        <f>AX$31*$G31</f>
        <v>0</v>
      </c>
      <c r="AZ31" s="152"/>
      <c r="BA31" s="73">
        <f>AZ$31*$G31</f>
        <v>0</v>
      </c>
      <c r="BB31" s="152"/>
      <c r="BC31" s="73">
        <f>BB$31*$G31</f>
        <v>0</v>
      </c>
      <c r="BD31" s="152"/>
      <c r="BE31" s="73">
        <f>BD$31*$G31</f>
        <v>0</v>
      </c>
      <c r="BF31" s="152"/>
      <c r="BG31" s="73">
        <f>BF$31*$G31</f>
        <v>0</v>
      </c>
      <c r="BH31" s="152"/>
      <c r="BI31" s="73">
        <f>BH$31*$G31</f>
        <v>0</v>
      </c>
      <c r="BJ31" s="152"/>
      <c r="BK31" s="73">
        <f>BJ$31*$G31</f>
        <v>0</v>
      </c>
      <c r="BL31" s="152"/>
      <c r="BM31" s="73">
        <f>BL$31*$G31</f>
        <v>0</v>
      </c>
      <c r="BN31" s="152"/>
      <c r="BO31" s="73">
        <f>BN$31*$G31</f>
        <v>0</v>
      </c>
      <c r="BP31" s="71">
        <f t="shared" si="0"/>
        <v>0</v>
      </c>
      <c r="BQ31" s="73">
        <f t="shared" si="1"/>
        <v>0</v>
      </c>
    </row>
    <row r="32" spans="1:69" x14ac:dyDescent="0.2">
      <c r="A32" s="198"/>
      <c r="B32" s="194"/>
      <c r="C32" s="194"/>
      <c r="D32" s="194"/>
      <c r="E32" s="194"/>
      <c r="F32" s="194"/>
      <c r="G32" s="158"/>
      <c r="H32" s="151"/>
      <c r="I32" s="73">
        <f>H$32*$G32</f>
        <v>0</v>
      </c>
      <c r="J32" s="151"/>
      <c r="K32" s="73">
        <f>J$32*$G32</f>
        <v>0</v>
      </c>
      <c r="L32" s="151"/>
      <c r="M32" s="73">
        <f>L$32*$G32</f>
        <v>0</v>
      </c>
      <c r="N32" s="151"/>
      <c r="O32" s="73">
        <f>N$32*$G32</f>
        <v>0</v>
      </c>
      <c r="P32" s="151"/>
      <c r="Q32" s="73">
        <f>P$32*$G32</f>
        <v>0</v>
      </c>
      <c r="R32" s="151"/>
      <c r="S32" s="73">
        <f>R$32*$G32</f>
        <v>0</v>
      </c>
      <c r="T32" s="151"/>
      <c r="U32" s="73">
        <f>T$32*$G32</f>
        <v>0</v>
      </c>
      <c r="V32" s="151"/>
      <c r="W32" s="73">
        <f>V$32*$G32</f>
        <v>0</v>
      </c>
      <c r="X32" s="151"/>
      <c r="Y32" s="73">
        <f>X$32*$G32</f>
        <v>0</v>
      </c>
      <c r="Z32" s="151"/>
      <c r="AA32" s="73">
        <f>Z$32*$G32</f>
        <v>0</v>
      </c>
      <c r="AB32" s="151"/>
      <c r="AC32" s="73">
        <f>AB$32*$G32</f>
        <v>0</v>
      </c>
      <c r="AD32" s="151"/>
      <c r="AE32" s="73">
        <f>AD$32*$G32</f>
        <v>0</v>
      </c>
      <c r="AF32" s="151"/>
      <c r="AG32" s="73">
        <f>AF$32*$G32</f>
        <v>0</v>
      </c>
      <c r="AH32" s="151"/>
      <c r="AI32" s="73">
        <f>AH$32*$G32</f>
        <v>0</v>
      </c>
      <c r="AJ32" s="152"/>
      <c r="AK32" s="73">
        <f>AJ$32*$G32</f>
        <v>0</v>
      </c>
      <c r="AL32" s="152"/>
      <c r="AM32" s="73">
        <f>AL$32*$G32</f>
        <v>0</v>
      </c>
      <c r="AN32" s="152"/>
      <c r="AO32" s="73">
        <f>AN$32*$G32</f>
        <v>0</v>
      </c>
      <c r="AP32" s="152"/>
      <c r="AQ32" s="73">
        <f>AP$32*$G32</f>
        <v>0</v>
      </c>
      <c r="AR32" s="152"/>
      <c r="AS32" s="73">
        <f>AR$32*$G32</f>
        <v>0</v>
      </c>
      <c r="AT32" s="152"/>
      <c r="AU32" s="73">
        <f>AT$32*$G32</f>
        <v>0</v>
      </c>
      <c r="AV32" s="152"/>
      <c r="AW32" s="73">
        <f>AV$32*$G32</f>
        <v>0</v>
      </c>
      <c r="AX32" s="152"/>
      <c r="AY32" s="73">
        <f>AX$32*$G32</f>
        <v>0</v>
      </c>
      <c r="AZ32" s="152"/>
      <c r="BA32" s="73">
        <f>AZ$32*$G32</f>
        <v>0</v>
      </c>
      <c r="BB32" s="152"/>
      <c r="BC32" s="73">
        <f>BB$32*$G32</f>
        <v>0</v>
      </c>
      <c r="BD32" s="152"/>
      <c r="BE32" s="73">
        <f>BD$32*$G32</f>
        <v>0</v>
      </c>
      <c r="BF32" s="152"/>
      <c r="BG32" s="73">
        <f>BF$32*$G32</f>
        <v>0</v>
      </c>
      <c r="BH32" s="152"/>
      <c r="BI32" s="73">
        <f>BH$32*$G32</f>
        <v>0</v>
      </c>
      <c r="BJ32" s="152"/>
      <c r="BK32" s="73">
        <f>BJ$32*$G32</f>
        <v>0</v>
      </c>
      <c r="BL32" s="152"/>
      <c r="BM32" s="73">
        <f>BL$32*$G32</f>
        <v>0</v>
      </c>
      <c r="BN32" s="152"/>
      <c r="BO32" s="73">
        <f>BN$32*$G32</f>
        <v>0</v>
      </c>
      <c r="BP32" s="71">
        <f t="shared" si="0"/>
        <v>0</v>
      </c>
      <c r="BQ32" s="73">
        <f t="shared" si="1"/>
        <v>0</v>
      </c>
    </row>
    <row r="33" spans="1:69" x14ac:dyDescent="0.2">
      <c r="A33" s="198"/>
      <c r="B33" s="194"/>
      <c r="C33" s="194"/>
      <c r="D33" s="194"/>
      <c r="E33" s="194"/>
      <c r="F33" s="194"/>
      <c r="G33" s="158"/>
      <c r="H33" s="151"/>
      <c r="I33" s="73">
        <f>H$33*$G33</f>
        <v>0</v>
      </c>
      <c r="J33" s="151"/>
      <c r="K33" s="73">
        <f>J$33*$G33</f>
        <v>0</v>
      </c>
      <c r="L33" s="151"/>
      <c r="M33" s="73">
        <f>L$33*$G33</f>
        <v>0</v>
      </c>
      <c r="N33" s="151"/>
      <c r="O33" s="73">
        <f>N$33*$G33</f>
        <v>0</v>
      </c>
      <c r="P33" s="151"/>
      <c r="Q33" s="73">
        <f>P$33*$G33</f>
        <v>0</v>
      </c>
      <c r="R33" s="151"/>
      <c r="S33" s="73">
        <f>R$33*$G33</f>
        <v>0</v>
      </c>
      <c r="T33" s="151"/>
      <c r="U33" s="73">
        <f>T$33*$G33</f>
        <v>0</v>
      </c>
      <c r="V33" s="151"/>
      <c r="W33" s="73">
        <f>V$33*$G33</f>
        <v>0</v>
      </c>
      <c r="X33" s="151"/>
      <c r="Y33" s="73">
        <f>X$33*$G33</f>
        <v>0</v>
      </c>
      <c r="Z33" s="151"/>
      <c r="AA33" s="73">
        <f>Z$33*$G33</f>
        <v>0</v>
      </c>
      <c r="AB33" s="151"/>
      <c r="AC33" s="73">
        <f>AB$33*$G33</f>
        <v>0</v>
      </c>
      <c r="AD33" s="151"/>
      <c r="AE33" s="73">
        <f>AD$33*$G33</f>
        <v>0</v>
      </c>
      <c r="AF33" s="151"/>
      <c r="AG33" s="73">
        <f>AF$33*$G33</f>
        <v>0</v>
      </c>
      <c r="AH33" s="151"/>
      <c r="AI33" s="73">
        <f>AH$33*$G33</f>
        <v>0</v>
      </c>
      <c r="AJ33" s="152"/>
      <c r="AK33" s="73">
        <f>AJ$33*$G33</f>
        <v>0</v>
      </c>
      <c r="AL33" s="152"/>
      <c r="AM33" s="73">
        <f>AL$33*$G33</f>
        <v>0</v>
      </c>
      <c r="AN33" s="152"/>
      <c r="AO33" s="73">
        <f>AN$33*$G33</f>
        <v>0</v>
      </c>
      <c r="AP33" s="152"/>
      <c r="AQ33" s="73">
        <f>AP$33*$G33</f>
        <v>0</v>
      </c>
      <c r="AR33" s="152"/>
      <c r="AS33" s="73">
        <f>AR$33*$G33</f>
        <v>0</v>
      </c>
      <c r="AT33" s="152"/>
      <c r="AU33" s="73">
        <f>AT$33*$G33</f>
        <v>0</v>
      </c>
      <c r="AV33" s="152"/>
      <c r="AW33" s="73">
        <f>AV$33*$G33</f>
        <v>0</v>
      </c>
      <c r="AX33" s="152"/>
      <c r="AY33" s="73">
        <f>AX$33*$G33</f>
        <v>0</v>
      </c>
      <c r="AZ33" s="152"/>
      <c r="BA33" s="73">
        <f>AZ$33*$G33</f>
        <v>0</v>
      </c>
      <c r="BB33" s="152"/>
      <c r="BC33" s="73">
        <f>BB$33*$G33</f>
        <v>0</v>
      </c>
      <c r="BD33" s="152"/>
      <c r="BE33" s="73">
        <f>BD$33*$G33</f>
        <v>0</v>
      </c>
      <c r="BF33" s="152"/>
      <c r="BG33" s="73">
        <f>BF$33*$G33</f>
        <v>0</v>
      </c>
      <c r="BH33" s="152"/>
      <c r="BI33" s="73">
        <f>BH$33*$G33</f>
        <v>0</v>
      </c>
      <c r="BJ33" s="152"/>
      <c r="BK33" s="73">
        <f>BJ$33*$G33</f>
        <v>0</v>
      </c>
      <c r="BL33" s="152"/>
      <c r="BM33" s="73">
        <f>BL$33*$G33</f>
        <v>0</v>
      </c>
      <c r="BN33" s="152"/>
      <c r="BO33" s="73">
        <f>BN$33*$G33</f>
        <v>0</v>
      </c>
      <c r="BP33" s="71">
        <f t="shared" si="0"/>
        <v>0</v>
      </c>
      <c r="BQ33" s="73">
        <f t="shared" si="1"/>
        <v>0</v>
      </c>
    </row>
    <row r="34" spans="1:69" x14ac:dyDescent="0.2">
      <c r="A34" s="198"/>
      <c r="B34" s="194"/>
      <c r="C34" s="194"/>
      <c r="D34" s="194"/>
      <c r="E34" s="194"/>
      <c r="F34" s="194"/>
      <c r="G34" s="158"/>
      <c r="H34" s="151"/>
      <c r="I34" s="73">
        <f>H$34*$G34</f>
        <v>0</v>
      </c>
      <c r="J34" s="151"/>
      <c r="K34" s="73">
        <f>J$34*$G34</f>
        <v>0</v>
      </c>
      <c r="L34" s="151"/>
      <c r="M34" s="73">
        <f>L$34*$G34</f>
        <v>0</v>
      </c>
      <c r="N34" s="151"/>
      <c r="O34" s="73">
        <f>N$34*$G34</f>
        <v>0</v>
      </c>
      <c r="P34" s="151"/>
      <c r="Q34" s="73">
        <f>P$34*$G34</f>
        <v>0</v>
      </c>
      <c r="R34" s="151"/>
      <c r="S34" s="73">
        <f>R$34*$G34</f>
        <v>0</v>
      </c>
      <c r="T34" s="151"/>
      <c r="U34" s="73">
        <f>T$34*$G34</f>
        <v>0</v>
      </c>
      <c r="V34" s="151"/>
      <c r="W34" s="73">
        <f>V$34*$G34</f>
        <v>0</v>
      </c>
      <c r="X34" s="151"/>
      <c r="Y34" s="73">
        <f>X$34*$G34</f>
        <v>0</v>
      </c>
      <c r="Z34" s="151"/>
      <c r="AA34" s="73">
        <f>Z$34*$G34</f>
        <v>0</v>
      </c>
      <c r="AB34" s="151"/>
      <c r="AC34" s="73">
        <f>AB$34*$G34</f>
        <v>0</v>
      </c>
      <c r="AD34" s="151"/>
      <c r="AE34" s="73">
        <f>AD$34*$G34</f>
        <v>0</v>
      </c>
      <c r="AF34" s="151"/>
      <c r="AG34" s="73">
        <f>AF$34*$G34</f>
        <v>0</v>
      </c>
      <c r="AH34" s="151"/>
      <c r="AI34" s="73">
        <f>AH$34*$G34</f>
        <v>0</v>
      </c>
      <c r="AJ34" s="152"/>
      <c r="AK34" s="73">
        <f>AJ$34*$G34</f>
        <v>0</v>
      </c>
      <c r="AL34" s="152"/>
      <c r="AM34" s="73">
        <f>AL$34*$G34</f>
        <v>0</v>
      </c>
      <c r="AN34" s="152"/>
      <c r="AO34" s="73">
        <f>AN$34*$G34</f>
        <v>0</v>
      </c>
      <c r="AP34" s="152"/>
      <c r="AQ34" s="73">
        <f>AP$34*$G34</f>
        <v>0</v>
      </c>
      <c r="AR34" s="152"/>
      <c r="AS34" s="73">
        <f>AR$34*$G34</f>
        <v>0</v>
      </c>
      <c r="AT34" s="152"/>
      <c r="AU34" s="73">
        <f>AT$34*$G34</f>
        <v>0</v>
      </c>
      <c r="AV34" s="152"/>
      <c r="AW34" s="73">
        <f>AV$34*$G34</f>
        <v>0</v>
      </c>
      <c r="AX34" s="152"/>
      <c r="AY34" s="73">
        <f>AX$34*$G34</f>
        <v>0</v>
      </c>
      <c r="AZ34" s="152"/>
      <c r="BA34" s="73">
        <f>AZ$34*$G34</f>
        <v>0</v>
      </c>
      <c r="BB34" s="152"/>
      <c r="BC34" s="73">
        <f>BB$34*$G34</f>
        <v>0</v>
      </c>
      <c r="BD34" s="152"/>
      <c r="BE34" s="73">
        <f>BD$34*$G34</f>
        <v>0</v>
      </c>
      <c r="BF34" s="152"/>
      <c r="BG34" s="73">
        <f>BF$34*$G34</f>
        <v>0</v>
      </c>
      <c r="BH34" s="152"/>
      <c r="BI34" s="73">
        <f>BH$34*$G34</f>
        <v>0</v>
      </c>
      <c r="BJ34" s="152"/>
      <c r="BK34" s="73">
        <f>BJ$34*$G34</f>
        <v>0</v>
      </c>
      <c r="BL34" s="152"/>
      <c r="BM34" s="73">
        <f>BL$34*$G34</f>
        <v>0</v>
      </c>
      <c r="BN34" s="152"/>
      <c r="BO34" s="73">
        <f>BN$34*$G34</f>
        <v>0</v>
      </c>
      <c r="BP34" s="71">
        <f t="shared" si="0"/>
        <v>0</v>
      </c>
      <c r="BQ34" s="73">
        <f t="shared" si="1"/>
        <v>0</v>
      </c>
    </row>
    <row r="35" spans="1:69" x14ac:dyDescent="0.2">
      <c r="A35" s="198"/>
      <c r="B35" s="194"/>
      <c r="C35" s="194"/>
      <c r="D35" s="194"/>
      <c r="E35" s="194"/>
      <c r="F35" s="194"/>
      <c r="G35" s="158"/>
      <c r="H35" s="151"/>
      <c r="I35" s="73">
        <f>H$35*$G35</f>
        <v>0</v>
      </c>
      <c r="J35" s="151"/>
      <c r="K35" s="73">
        <f>J$35*$G35</f>
        <v>0</v>
      </c>
      <c r="L35" s="151"/>
      <c r="M35" s="73">
        <f>L$35*$G35</f>
        <v>0</v>
      </c>
      <c r="N35" s="151"/>
      <c r="O35" s="73">
        <f>N$35*$G35</f>
        <v>0</v>
      </c>
      <c r="P35" s="151"/>
      <c r="Q35" s="73">
        <f>P$35*$G35</f>
        <v>0</v>
      </c>
      <c r="R35" s="151"/>
      <c r="S35" s="73">
        <f>R$35*$G35</f>
        <v>0</v>
      </c>
      <c r="T35" s="151"/>
      <c r="U35" s="73">
        <f>T$35*$G35</f>
        <v>0</v>
      </c>
      <c r="V35" s="151"/>
      <c r="W35" s="73">
        <f>V$35*$G35</f>
        <v>0</v>
      </c>
      <c r="X35" s="151"/>
      <c r="Y35" s="73">
        <f>X$35*$G35</f>
        <v>0</v>
      </c>
      <c r="Z35" s="151"/>
      <c r="AA35" s="73">
        <f>Z$35*$G35</f>
        <v>0</v>
      </c>
      <c r="AB35" s="151"/>
      <c r="AC35" s="73">
        <f>AB$35*$G35</f>
        <v>0</v>
      </c>
      <c r="AD35" s="151"/>
      <c r="AE35" s="73">
        <f>AD$35*$G35</f>
        <v>0</v>
      </c>
      <c r="AF35" s="151"/>
      <c r="AG35" s="73">
        <f>AF$35*$G35</f>
        <v>0</v>
      </c>
      <c r="AH35" s="151"/>
      <c r="AI35" s="73">
        <f>AH$35*$G35</f>
        <v>0</v>
      </c>
      <c r="AJ35" s="152"/>
      <c r="AK35" s="73">
        <f>AJ$35*$G35</f>
        <v>0</v>
      </c>
      <c r="AL35" s="152"/>
      <c r="AM35" s="73">
        <f>AL$35*$G35</f>
        <v>0</v>
      </c>
      <c r="AN35" s="152"/>
      <c r="AO35" s="73">
        <f>AN$35*$G35</f>
        <v>0</v>
      </c>
      <c r="AP35" s="152"/>
      <c r="AQ35" s="73">
        <f>AP$35*$G35</f>
        <v>0</v>
      </c>
      <c r="AR35" s="152"/>
      <c r="AS35" s="73">
        <f>AR$35*$G35</f>
        <v>0</v>
      </c>
      <c r="AT35" s="152"/>
      <c r="AU35" s="73">
        <f>AT$35*$G35</f>
        <v>0</v>
      </c>
      <c r="AV35" s="152"/>
      <c r="AW35" s="73">
        <f>AV$35*$G35</f>
        <v>0</v>
      </c>
      <c r="AX35" s="152"/>
      <c r="AY35" s="73">
        <f>AX$35*$G35</f>
        <v>0</v>
      </c>
      <c r="AZ35" s="152"/>
      <c r="BA35" s="73">
        <f>AZ$35*$G35</f>
        <v>0</v>
      </c>
      <c r="BB35" s="152"/>
      <c r="BC35" s="73">
        <f>BB$35*$G35</f>
        <v>0</v>
      </c>
      <c r="BD35" s="152"/>
      <c r="BE35" s="73">
        <f>BD$35*$G35</f>
        <v>0</v>
      </c>
      <c r="BF35" s="152"/>
      <c r="BG35" s="73">
        <f>BF$35*$G35</f>
        <v>0</v>
      </c>
      <c r="BH35" s="152"/>
      <c r="BI35" s="73">
        <f>BH$35*$G35</f>
        <v>0</v>
      </c>
      <c r="BJ35" s="152"/>
      <c r="BK35" s="73">
        <f>BJ$35*$G35</f>
        <v>0</v>
      </c>
      <c r="BL35" s="152"/>
      <c r="BM35" s="73">
        <f>BL$35*$G35</f>
        <v>0</v>
      </c>
      <c r="BN35" s="152"/>
      <c r="BO35" s="73">
        <f>BN$35*$G35</f>
        <v>0</v>
      </c>
      <c r="BP35" s="71">
        <f t="shared" si="0"/>
        <v>0</v>
      </c>
      <c r="BQ35" s="73">
        <f t="shared" si="1"/>
        <v>0</v>
      </c>
    </row>
    <row r="36" spans="1:69" x14ac:dyDescent="0.2">
      <c r="A36" s="198"/>
      <c r="B36" s="194"/>
      <c r="C36" s="194"/>
      <c r="D36" s="194"/>
      <c r="E36" s="194"/>
      <c r="F36" s="194"/>
      <c r="G36" s="158"/>
      <c r="H36" s="151"/>
      <c r="I36" s="73">
        <f>H$36*$G36</f>
        <v>0</v>
      </c>
      <c r="J36" s="151"/>
      <c r="K36" s="73">
        <f>J$36*$G36</f>
        <v>0</v>
      </c>
      <c r="L36" s="151"/>
      <c r="M36" s="73">
        <f>L$36*$G36</f>
        <v>0</v>
      </c>
      <c r="N36" s="151"/>
      <c r="O36" s="73">
        <f>N$36*$G36</f>
        <v>0</v>
      </c>
      <c r="P36" s="151"/>
      <c r="Q36" s="73">
        <f>P$36*$G36</f>
        <v>0</v>
      </c>
      <c r="R36" s="151"/>
      <c r="S36" s="73">
        <f>R$36*$G36</f>
        <v>0</v>
      </c>
      <c r="T36" s="151"/>
      <c r="U36" s="73">
        <f>T$36*$G36</f>
        <v>0</v>
      </c>
      <c r="V36" s="151"/>
      <c r="W36" s="73">
        <f>V$36*$G36</f>
        <v>0</v>
      </c>
      <c r="X36" s="151"/>
      <c r="Y36" s="73">
        <f>X$36*$G36</f>
        <v>0</v>
      </c>
      <c r="Z36" s="151"/>
      <c r="AA36" s="73">
        <f>Z$36*$G36</f>
        <v>0</v>
      </c>
      <c r="AB36" s="151"/>
      <c r="AC36" s="73">
        <f>AB$36*$G36</f>
        <v>0</v>
      </c>
      <c r="AD36" s="151"/>
      <c r="AE36" s="73">
        <f>AD$36*$G36</f>
        <v>0</v>
      </c>
      <c r="AF36" s="151"/>
      <c r="AG36" s="73">
        <f>AF$36*$G36</f>
        <v>0</v>
      </c>
      <c r="AH36" s="151"/>
      <c r="AI36" s="73">
        <f>AH$36*$G36</f>
        <v>0</v>
      </c>
      <c r="AJ36" s="152"/>
      <c r="AK36" s="73">
        <f>AJ$36*$G36</f>
        <v>0</v>
      </c>
      <c r="AL36" s="152"/>
      <c r="AM36" s="73">
        <f>AL$36*$G36</f>
        <v>0</v>
      </c>
      <c r="AN36" s="152"/>
      <c r="AO36" s="73">
        <f>AN$36*$G36</f>
        <v>0</v>
      </c>
      <c r="AP36" s="152"/>
      <c r="AQ36" s="73">
        <f>AP$36*$G36</f>
        <v>0</v>
      </c>
      <c r="AR36" s="152"/>
      <c r="AS36" s="73">
        <f>AR$36*$G36</f>
        <v>0</v>
      </c>
      <c r="AT36" s="152"/>
      <c r="AU36" s="73">
        <f>AT$36*$G36</f>
        <v>0</v>
      </c>
      <c r="AV36" s="152"/>
      <c r="AW36" s="73">
        <f>AV$36*$G36</f>
        <v>0</v>
      </c>
      <c r="AX36" s="152"/>
      <c r="AY36" s="73">
        <f>AX$36*$G36</f>
        <v>0</v>
      </c>
      <c r="AZ36" s="152"/>
      <c r="BA36" s="73">
        <f>AZ$36*$G36</f>
        <v>0</v>
      </c>
      <c r="BB36" s="152"/>
      <c r="BC36" s="73">
        <f>BB$36*$G36</f>
        <v>0</v>
      </c>
      <c r="BD36" s="152"/>
      <c r="BE36" s="73">
        <f>BD$36*$G36</f>
        <v>0</v>
      </c>
      <c r="BF36" s="152"/>
      <c r="BG36" s="73">
        <f>BF$36*$G36</f>
        <v>0</v>
      </c>
      <c r="BH36" s="152"/>
      <c r="BI36" s="73">
        <f>BH$36*$G36</f>
        <v>0</v>
      </c>
      <c r="BJ36" s="152"/>
      <c r="BK36" s="73">
        <f>BJ$36*$G36</f>
        <v>0</v>
      </c>
      <c r="BL36" s="152"/>
      <c r="BM36" s="73">
        <f>BL$36*$G36</f>
        <v>0</v>
      </c>
      <c r="BN36" s="152"/>
      <c r="BO36" s="73">
        <f>BN$36*$G36</f>
        <v>0</v>
      </c>
      <c r="BP36" s="71">
        <f t="shared" si="0"/>
        <v>0</v>
      </c>
      <c r="BQ36" s="73">
        <f t="shared" si="1"/>
        <v>0</v>
      </c>
    </row>
    <row r="37" spans="1:69" x14ac:dyDescent="0.2">
      <c r="A37" s="198"/>
      <c r="B37" s="194"/>
      <c r="C37" s="194"/>
      <c r="D37" s="194"/>
      <c r="E37" s="194"/>
      <c r="F37" s="194"/>
      <c r="G37" s="158"/>
      <c r="H37" s="151"/>
      <c r="I37" s="73">
        <f>H$37*$G37</f>
        <v>0</v>
      </c>
      <c r="J37" s="151"/>
      <c r="K37" s="73">
        <f>J$37*$G37</f>
        <v>0</v>
      </c>
      <c r="L37" s="151"/>
      <c r="M37" s="73">
        <f>L$37*$G37</f>
        <v>0</v>
      </c>
      <c r="N37" s="151"/>
      <c r="O37" s="73">
        <f>N$37*$G37</f>
        <v>0</v>
      </c>
      <c r="P37" s="151"/>
      <c r="Q37" s="73">
        <f>P$37*$G37</f>
        <v>0</v>
      </c>
      <c r="R37" s="151"/>
      <c r="S37" s="73">
        <f>R$37*$G37</f>
        <v>0</v>
      </c>
      <c r="T37" s="151"/>
      <c r="U37" s="73">
        <f>T$37*$G37</f>
        <v>0</v>
      </c>
      <c r="V37" s="151"/>
      <c r="W37" s="73">
        <f>V$37*$G37</f>
        <v>0</v>
      </c>
      <c r="X37" s="151"/>
      <c r="Y37" s="73">
        <f>X$37*$G37</f>
        <v>0</v>
      </c>
      <c r="Z37" s="151"/>
      <c r="AA37" s="73">
        <f>Z$37*$G37</f>
        <v>0</v>
      </c>
      <c r="AB37" s="151"/>
      <c r="AC37" s="73">
        <f>AB$37*$G37</f>
        <v>0</v>
      </c>
      <c r="AD37" s="151"/>
      <c r="AE37" s="73">
        <f>AD$37*$G37</f>
        <v>0</v>
      </c>
      <c r="AF37" s="151"/>
      <c r="AG37" s="73">
        <f>AF$37*$G37</f>
        <v>0</v>
      </c>
      <c r="AH37" s="151"/>
      <c r="AI37" s="73">
        <f>AH$37*$G37</f>
        <v>0</v>
      </c>
      <c r="AJ37" s="152"/>
      <c r="AK37" s="73">
        <f>AJ$37*$G37</f>
        <v>0</v>
      </c>
      <c r="AL37" s="152"/>
      <c r="AM37" s="73">
        <f>AL$37*$G37</f>
        <v>0</v>
      </c>
      <c r="AN37" s="152"/>
      <c r="AO37" s="73">
        <f>AN$37*$G37</f>
        <v>0</v>
      </c>
      <c r="AP37" s="152"/>
      <c r="AQ37" s="73">
        <f>AP$37*$G37</f>
        <v>0</v>
      </c>
      <c r="AR37" s="152"/>
      <c r="AS37" s="73">
        <f>AR$37*$G37</f>
        <v>0</v>
      </c>
      <c r="AT37" s="152"/>
      <c r="AU37" s="73">
        <f>AT$37*$G37</f>
        <v>0</v>
      </c>
      <c r="AV37" s="152"/>
      <c r="AW37" s="73">
        <f>AV$37*$G37</f>
        <v>0</v>
      </c>
      <c r="AX37" s="152"/>
      <c r="AY37" s="73">
        <f>AX$37*$G37</f>
        <v>0</v>
      </c>
      <c r="AZ37" s="152"/>
      <c r="BA37" s="73">
        <f>AZ$37*$G37</f>
        <v>0</v>
      </c>
      <c r="BB37" s="152"/>
      <c r="BC37" s="73">
        <f>BB$37*$G37</f>
        <v>0</v>
      </c>
      <c r="BD37" s="152"/>
      <c r="BE37" s="73">
        <f>BD$37*$G37</f>
        <v>0</v>
      </c>
      <c r="BF37" s="152"/>
      <c r="BG37" s="73">
        <f>BF$37*$G37</f>
        <v>0</v>
      </c>
      <c r="BH37" s="152"/>
      <c r="BI37" s="73">
        <f>BH$37*$G37</f>
        <v>0</v>
      </c>
      <c r="BJ37" s="152"/>
      <c r="BK37" s="73">
        <f>BJ$37*$G37</f>
        <v>0</v>
      </c>
      <c r="BL37" s="152"/>
      <c r="BM37" s="73">
        <f>BL$37*$G37</f>
        <v>0</v>
      </c>
      <c r="BN37" s="152"/>
      <c r="BO37" s="73">
        <f>BN$37*$G37</f>
        <v>0</v>
      </c>
      <c r="BP37" s="71">
        <f t="shared" si="0"/>
        <v>0</v>
      </c>
      <c r="BQ37" s="73">
        <f t="shared" si="1"/>
        <v>0</v>
      </c>
    </row>
    <row r="38" spans="1:69" x14ac:dyDescent="0.2">
      <c r="A38" s="198"/>
      <c r="B38" s="194"/>
      <c r="C38" s="194"/>
      <c r="D38" s="194"/>
      <c r="E38" s="194"/>
      <c r="F38" s="194"/>
      <c r="G38" s="158"/>
      <c r="H38" s="151"/>
      <c r="I38" s="73">
        <f>H$38*$G38</f>
        <v>0</v>
      </c>
      <c r="J38" s="151"/>
      <c r="K38" s="73">
        <f>J$38*$G38</f>
        <v>0</v>
      </c>
      <c r="L38" s="151"/>
      <c r="M38" s="73">
        <f>L$38*$G38</f>
        <v>0</v>
      </c>
      <c r="N38" s="151"/>
      <c r="O38" s="73">
        <f>N$38*$G38</f>
        <v>0</v>
      </c>
      <c r="P38" s="151"/>
      <c r="Q38" s="73">
        <f>P$38*$G38</f>
        <v>0</v>
      </c>
      <c r="R38" s="151"/>
      <c r="S38" s="73">
        <f>R$38*$G38</f>
        <v>0</v>
      </c>
      <c r="T38" s="151"/>
      <c r="U38" s="73">
        <f>T$38*$G38</f>
        <v>0</v>
      </c>
      <c r="V38" s="151"/>
      <c r="W38" s="73">
        <f>V$38*$G38</f>
        <v>0</v>
      </c>
      <c r="X38" s="151"/>
      <c r="Y38" s="73">
        <f>X$38*$G38</f>
        <v>0</v>
      </c>
      <c r="Z38" s="151"/>
      <c r="AA38" s="73">
        <f>Z$38*$G38</f>
        <v>0</v>
      </c>
      <c r="AB38" s="151"/>
      <c r="AC38" s="73">
        <f>AB$38*$G38</f>
        <v>0</v>
      </c>
      <c r="AD38" s="151"/>
      <c r="AE38" s="73">
        <f>AD$38*$G38</f>
        <v>0</v>
      </c>
      <c r="AF38" s="151"/>
      <c r="AG38" s="73">
        <f>AF$38*$G38</f>
        <v>0</v>
      </c>
      <c r="AH38" s="151"/>
      <c r="AI38" s="73">
        <f>AH$38*$G38</f>
        <v>0</v>
      </c>
      <c r="AJ38" s="152"/>
      <c r="AK38" s="73">
        <f>AJ$38*$G38</f>
        <v>0</v>
      </c>
      <c r="AL38" s="152"/>
      <c r="AM38" s="73">
        <f>AL$38*$G38</f>
        <v>0</v>
      </c>
      <c r="AN38" s="152"/>
      <c r="AO38" s="73">
        <f>AN$38*$G38</f>
        <v>0</v>
      </c>
      <c r="AP38" s="152"/>
      <c r="AQ38" s="73">
        <f>AP$38*$G38</f>
        <v>0</v>
      </c>
      <c r="AR38" s="152"/>
      <c r="AS38" s="73">
        <f>AR$38*$G38</f>
        <v>0</v>
      </c>
      <c r="AT38" s="152"/>
      <c r="AU38" s="73">
        <f>AT$38*$G38</f>
        <v>0</v>
      </c>
      <c r="AV38" s="152"/>
      <c r="AW38" s="73">
        <f>AV$38*$G38</f>
        <v>0</v>
      </c>
      <c r="AX38" s="152"/>
      <c r="AY38" s="73">
        <f>AX$38*$G38</f>
        <v>0</v>
      </c>
      <c r="AZ38" s="152"/>
      <c r="BA38" s="73">
        <f>AZ$38*$G38</f>
        <v>0</v>
      </c>
      <c r="BB38" s="152"/>
      <c r="BC38" s="73">
        <f>BB$38*$G38</f>
        <v>0</v>
      </c>
      <c r="BD38" s="152"/>
      <c r="BE38" s="73">
        <f>BD$38*$G38</f>
        <v>0</v>
      </c>
      <c r="BF38" s="152"/>
      <c r="BG38" s="73">
        <f>BF$38*$G38</f>
        <v>0</v>
      </c>
      <c r="BH38" s="152"/>
      <c r="BI38" s="73">
        <f>BH$38*$G38</f>
        <v>0</v>
      </c>
      <c r="BJ38" s="152"/>
      <c r="BK38" s="73">
        <f>BJ$38*$G38</f>
        <v>0</v>
      </c>
      <c r="BL38" s="152"/>
      <c r="BM38" s="73">
        <f>BL$38*$G38</f>
        <v>0</v>
      </c>
      <c r="BN38" s="152"/>
      <c r="BO38" s="73">
        <f>BN$38*$G38</f>
        <v>0</v>
      </c>
      <c r="BP38" s="71">
        <f t="shared" si="0"/>
        <v>0</v>
      </c>
      <c r="BQ38" s="73">
        <f t="shared" si="1"/>
        <v>0</v>
      </c>
    </row>
    <row r="39" spans="1:69" x14ac:dyDescent="0.2">
      <c r="A39" s="198"/>
      <c r="B39" s="194"/>
      <c r="C39" s="194"/>
      <c r="D39" s="194"/>
      <c r="E39" s="194"/>
      <c r="F39" s="194"/>
      <c r="G39" s="158"/>
      <c r="H39" s="151"/>
      <c r="I39" s="73">
        <f>H$39*$G39</f>
        <v>0</v>
      </c>
      <c r="J39" s="151"/>
      <c r="K39" s="73">
        <f>J$39*$G39</f>
        <v>0</v>
      </c>
      <c r="L39" s="151"/>
      <c r="M39" s="73">
        <f>L$39*$G39</f>
        <v>0</v>
      </c>
      <c r="N39" s="151"/>
      <c r="O39" s="73">
        <f>N$39*$G39</f>
        <v>0</v>
      </c>
      <c r="P39" s="151"/>
      <c r="Q39" s="73">
        <f>P$39*$G39</f>
        <v>0</v>
      </c>
      <c r="R39" s="151"/>
      <c r="S39" s="73">
        <f>R$39*$G39</f>
        <v>0</v>
      </c>
      <c r="T39" s="151"/>
      <c r="U39" s="73">
        <f>T$39*$G39</f>
        <v>0</v>
      </c>
      <c r="V39" s="151"/>
      <c r="W39" s="73">
        <f>V$39*$G39</f>
        <v>0</v>
      </c>
      <c r="X39" s="151"/>
      <c r="Y39" s="73">
        <f>X$39*$G39</f>
        <v>0</v>
      </c>
      <c r="Z39" s="151"/>
      <c r="AA39" s="73">
        <f>Z$39*$G39</f>
        <v>0</v>
      </c>
      <c r="AB39" s="151"/>
      <c r="AC39" s="73">
        <f>AB$39*$G39</f>
        <v>0</v>
      </c>
      <c r="AD39" s="151"/>
      <c r="AE39" s="73">
        <f>AD$39*$G39</f>
        <v>0</v>
      </c>
      <c r="AF39" s="151"/>
      <c r="AG39" s="73">
        <f>AF$39*$G39</f>
        <v>0</v>
      </c>
      <c r="AH39" s="151"/>
      <c r="AI39" s="73">
        <f>AH$39*$G39</f>
        <v>0</v>
      </c>
      <c r="AJ39" s="152"/>
      <c r="AK39" s="73">
        <f>AJ$39*$G39</f>
        <v>0</v>
      </c>
      <c r="AL39" s="152"/>
      <c r="AM39" s="73">
        <f>AL$39*$G39</f>
        <v>0</v>
      </c>
      <c r="AN39" s="152"/>
      <c r="AO39" s="73">
        <f>AN$39*$G39</f>
        <v>0</v>
      </c>
      <c r="AP39" s="152"/>
      <c r="AQ39" s="73">
        <f>AP$39*$G39</f>
        <v>0</v>
      </c>
      <c r="AR39" s="152"/>
      <c r="AS39" s="73">
        <f>AR$39*$G39</f>
        <v>0</v>
      </c>
      <c r="AT39" s="152"/>
      <c r="AU39" s="73">
        <f>AT$39*$G39</f>
        <v>0</v>
      </c>
      <c r="AV39" s="152"/>
      <c r="AW39" s="73">
        <f>AV$39*$G39</f>
        <v>0</v>
      </c>
      <c r="AX39" s="152"/>
      <c r="AY39" s="73">
        <f>AX$39*$G39</f>
        <v>0</v>
      </c>
      <c r="AZ39" s="152"/>
      <c r="BA39" s="73">
        <f>AZ$39*$G39</f>
        <v>0</v>
      </c>
      <c r="BB39" s="152"/>
      <c r="BC39" s="73">
        <f>BB$39*$G39</f>
        <v>0</v>
      </c>
      <c r="BD39" s="152"/>
      <c r="BE39" s="73">
        <f>BD$39*$G39</f>
        <v>0</v>
      </c>
      <c r="BF39" s="152"/>
      <c r="BG39" s="73">
        <f>BF$39*$G39</f>
        <v>0</v>
      </c>
      <c r="BH39" s="152"/>
      <c r="BI39" s="73">
        <f>BH$39*$G39</f>
        <v>0</v>
      </c>
      <c r="BJ39" s="152"/>
      <c r="BK39" s="73">
        <f>BJ$39*$G39</f>
        <v>0</v>
      </c>
      <c r="BL39" s="152"/>
      <c r="BM39" s="73">
        <f>BL$39*$G39</f>
        <v>0</v>
      </c>
      <c r="BN39" s="152"/>
      <c r="BO39" s="73">
        <f>BN$39*$G39</f>
        <v>0</v>
      </c>
      <c r="BP39" s="71">
        <f t="shared" si="0"/>
        <v>0</v>
      </c>
      <c r="BQ39" s="73">
        <f t="shared" si="1"/>
        <v>0</v>
      </c>
    </row>
    <row r="40" spans="1:69" x14ac:dyDescent="0.2">
      <c r="A40" s="198"/>
      <c r="B40" s="194"/>
      <c r="C40" s="194"/>
      <c r="D40" s="194"/>
      <c r="E40" s="194"/>
      <c r="F40" s="194"/>
      <c r="G40" s="158"/>
      <c r="H40" s="151"/>
      <c r="I40" s="73">
        <f>H$40*$G40</f>
        <v>0</v>
      </c>
      <c r="J40" s="151"/>
      <c r="K40" s="73">
        <f>J$40*$G40</f>
        <v>0</v>
      </c>
      <c r="L40" s="151"/>
      <c r="M40" s="73">
        <f>L$40*$G40</f>
        <v>0</v>
      </c>
      <c r="N40" s="151"/>
      <c r="O40" s="73">
        <f>N$40*$G40</f>
        <v>0</v>
      </c>
      <c r="P40" s="151"/>
      <c r="Q40" s="73">
        <f>P$40*$G40</f>
        <v>0</v>
      </c>
      <c r="R40" s="151"/>
      <c r="S40" s="73">
        <f>R$40*$G40</f>
        <v>0</v>
      </c>
      <c r="T40" s="151"/>
      <c r="U40" s="73">
        <f>T$40*$G40</f>
        <v>0</v>
      </c>
      <c r="V40" s="151"/>
      <c r="W40" s="73">
        <f>V$40*$G40</f>
        <v>0</v>
      </c>
      <c r="X40" s="151"/>
      <c r="Y40" s="73">
        <f>X$40*$G40</f>
        <v>0</v>
      </c>
      <c r="Z40" s="151"/>
      <c r="AA40" s="73">
        <f>Z$40*$G40</f>
        <v>0</v>
      </c>
      <c r="AB40" s="151"/>
      <c r="AC40" s="73">
        <f>AB$40*$G40</f>
        <v>0</v>
      </c>
      <c r="AD40" s="151"/>
      <c r="AE40" s="73">
        <f>AD$40*$G40</f>
        <v>0</v>
      </c>
      <c r="AF40" s="151"/>
      <c r="AG40" s="73">
        <f>AF$40*$G40</f>
        <v>0</v>
      </c>
      <c r="AH40" s="151"/>
      <c r="AI40" s="73">
        <f>AH$40*$G40</f>
        <v>0</v>
      </c>
      <c r="AJ40" s="152"/>
      <c r="AK40" s="73">
        <f>AJ$40*$G40</f>
        <v>0</v>
      </c>
      <c r="AL40" s="152"/>
      <c r="AM40" s="73">
        <f>AL$40*$G40</f>
        <v>0</v>
      </c>
      <c r="AN40" s="152"/>
      <c r="AO40" s="73">
        <f>AN$40*$G40</f>
        <v>0</v>
      </c>
      <c r="AP40" s="152"/>
      <c r="AQ40" s="73">
        <f>AP$40*$G40</f>
        <v>0</v>
      </c>
      <c r="AR40" s="152"/>
      <c r="AS40" s="73">
        <f>AR$40*$G40</f>
        <v>0</v>
      </c>
      <c r="AT40" s="152"/>
      <c r="AU40" s="73">
        <f>AT$40*$G40</f>
        <v>0</v>
      </c>
      <c r="AV40" s="152"/>
      <c r="AW40" s="73">
        <f>AV$40*$G40</f>
        <v>0</v>
      </c>
      <c r="AX40" s="152"/>
      <c r="AY40" s="73">
        <f>AX$40*$G40</f>
        <v>0</v>
      </c>
      <c r="AZ40" s="152"/>
      <c r="BA40" s="73">
        <f>AZ$40*$G40</f>
        <v>0</v>
      </c>
      <c r="BB40" s="152"/>
      <c r="BC40" s="73">
        <f>BB$40*$G40</f>
        <v>0</v>
      </c>
      <c r="BD40" s="152"/>
      <c r="BE40" s="73">
        <f>BD$40*$G40</f>
        <v>0</v>
      </c>
      <c r="BF40" s="152"/>
      <c r="BG40" s="73">
        <f>BF$40*$G40</f>
        <v>0</v>
      </c>
      <c r="BH40" s="152"/>
      <c r="BI40" s="73">
        <f>BH$40*$G40</f>
        <v>0</v>
      </c>
      <c r="BJ40" s="152"/>
      <c r="BK40" s="73">
        <f>BJ$40*$G40</f>
        <v>0</v>
      </c>
      <c r="BL40" s="152"/>
      <c r="BM40" s="73">
        <f>BL$40*$G40</f>
        <v>0</v>
      </c>
      <c r="BN40" s="152"/>
      <c r="BO40" s="73">
        <f>BN$40*$G40</f>
        <v>0</v>
      </c>
      <c r="BP40" s="71">
        <f t="shared" si="0"/>
        <v>0</v>
      </c>
      <c r="BQ40" s="73">
        <f t="shared" si="1"/>
        <v>0</v>
      </c>
    </row>
    <row r="41" spans="1:69" x14ac:dyDescent="0.2">
      <c r="A41" s="198"/>
      <c r="B41" s="194"/>
      <c r="C41" s="194"/>
      <c r="D41" s="194"/>
      <c r="E41" s="194"/>
      <c r="F41" s="194"/>
      <c r="G41" s="158"/>
      <c r="H41" s="151"/>
      <c r="I41" s="73">
        <f>H$41*$G41</f>
        <v>0</v>
      </c>
      <c r="J41" s="151"/>
      <c r="K41" s="73">
        <f>J$41*$G41</f>
        <v>0</v>
      </c>
      <c r="L41" s="151"/>
      <c r="M41" s="73">
        <f>L$41*$G41</f>
        <v>0</v>
      </c>
      <c r="N41" s="151"/>
      <c r="O41" s="73">
        <f>N$41*$G41</f>
        <v>0</v>
      </c>
      <c r="P41" s="151"/>
      <c r="Q41" s="73">
        <f>P$41*$G41</f>
        <v>0</v>
      </c>
      <c r="R41" s="151"/>
      <c r="S41" s="73">
        <f>R$41*$G41</f>
        <v>0</v>
      </c>
      <c r="T41" s="151"/>
      <c r="U41" s="73">
        <f>T$41*$G41</f>
        <v>0</v>
      </c>
      <c r="V41" s="151"/>
      <c r="W41" s="73">
        <f>V$41*$G41</f>
        <v>0</v>
      </c>
      <c r="X41" s="151"/>
      <c r="Y41" s="73">
        <f>X$41*$G41</f>
        <v>0</v>
      </c>
      <c r="Z41" s="151"/>
      <c r="AA41" s="73">
        <f>Z$41*$G41</f>
        <v>0</v>
      </c>
      <c r="AB41" s="151"/>
      <c r="AC41" s="73">
        <f>AB$41*$G41</f>
        <v>0</v>
      </c>
      <c r="AD41" s="151"/>
      <c r="AE41" s="73">
        <f>AD$41*$G41</f>
        <v>0</v>
      </c>
      <c r="AF41" s="151"/>
      <c r="AG41" s="73">
        <f>AF$41*$G41</f>
        <v>0</v>
      </c>
      <c r="AH41" s="151"/>
      <c r="AI41" s="73">
        <f>AH$41*$G41</f>
        <v>0</v>
      </c>
      <c r="AJ41" s="152"/>
      <c r="AK41" s="73">
        <f>AJ$41*$G41</f>
        <v>0</v>
      </c>
      <c r="AL41" s="152"/>
      <c r="AM41" s="73">
        <f>AL$41*$G41</f>
        <v>0</v>
      </c>
      <c r="AN41" s="152"/>
      <c r="AO41" s="73">
        <f>AN$41*$G41</f>
        <v>0</v>
      </c>
      <c r="AP41" s="152"/>
      <c r="AQ41" s="73">
        <f>AP$41*$G41</f>
        <v>0</v>
      </c>
      <c r="AR41" s="152"/>
      <c r="AS41" s="73">
        <f>AR$41*$G41</f>
        <v>0</v>
      </c>
      <c r="AT41" s="152"/>
      <c r="AU41" s="73">
        <f>AT$41*$G41</f>
        <v>0</v>
      </c>
      <c r="AV41" s="152"/>
      <c r="AW41" s="73">
        <f>AV$41*$G41</f>
        <v>0</v>
      </c>
      <c r="AX41" s="152"/>
      <c r="AY41" s="73">
        <f>AX$41*$G41</f>
        <v>0</v>
      </c>
      <c r="AZ41" s="152"/>
      <c r="BA41" s="73">
        <f>AZ$41*$G41</f>
        <v>0</v>
      </c>
      <c r="BB41" s="152"/>
      <c r="BC41" s="73">
        <f>BB$41*$G41</f>
        <v>0</v>
      </c>
      <c r="BD41" s="152"/>
      <c r="BE41" s="73">
        <f>BD$41*$G41</f>
        <v>0</v>
      </c>
      <c r="BF41" s="152"/>
      <c r="BG41" s="73">
        <f>BF$41*$G41</f>
        <v>0</v>
      </c>
      <c r="BH41" s="152"/>
      <c r="BI41" s="73">
        <f>BH$41*$G41</f>
        <v>0</v>
      </c>
      <c r="BJ41" s="152"/>
      <c r="BK41" s="73">
        <f>BJ$41*$G41</f>
        <v>0</v>
      </c>
      <c r="BL41" s="152"/>
      <c r="BM41" s="73">
        <f>BL$41*$G41</f>
        <v>0</v>
      </c>
      <c r="BN41" s="152"/>
      <c r="BO41" s="73">
        <f>BN$41*$G41</f>
        <v>0</v>
      </c>
      <c r="BP41" s="71">
        <f t="shared" si="0"/>
        <v>0</v>
      </c>
      <c r="BQ41" s="73">
        <f t="shared" si="1"/>
        <v>0</v>
      </c>
    </row>
    <row r="42" spans="1:69" x14ac:dyDescent="0.2">
      <c r="A42" s="198"/>
      <c r="B42" s="194"/>
      <c r="C42" s="194"/>
      <c r="D42" s="194"/>
      <c r="E42" s="194"/>
      <c r="F42" s="194"/>
      <c r="G42" s="158"/>
      <c r="H42" s="151"/>
      <c r="I42" s="73">
        <f>H$42*$G42</f>
        <v>0</v>
      </c>
      <c r="J42" s="151"/>
      <c r="K42" s="73">
        <f>J$42*$G42</f>
        <v>0</v>
      </c>
      <c r="L42" s="151"/>
      <c r="M42" s="73">
        <f>L$42*$G42</f>
        <v>0</v>
      </c>
      <c r="N42" s="151"/>
      <c r="O42" s="73">
        <f>N$42*$G42</f>
        <v>0</v>
      </c>
      <c r="P42" s="151"/>
      <c r="Q42" s="73">
        <f>P$42*$G42</f>
        <v>0</v>
      </c>
      <c r="R42" s="151"/>
      <c r="S42" s="73">
        <f>R$42*$G42</f>
        <v>0</v>
      </c>
      <c r="T42" s="151"/>
      <c r="U42" s="73">
        <f>T$42*$G42</f>
        <v>0</v>
      </c>
      <c r="V42" s="151"/>
      <c r="W42" s="73">
        <f>V$42*$G42</f>
        <v>0</v>
      </c>
      <c r="X42" s="151"/>
      <c r="Y42" s="73">
        <f>X$42*$G42</f>
        <v>0</v>
      </c>
      <c r="Z42" s="151"/>
      <c r="AA42" s="73">
        <f>Z$42*$G42</f>
        <v>0</v>
      </c>
      <c r="AB42" s="151"/>
      <c r="AC42" s="73">
        <f>AB$42*$G42</f>
        <v>0</v>
      </c>
      <c r="AD42" s="151"/>
      <c r="AE42" s="73">
        <f>AD$42*$G42</f>
        <v>0</v>
      </c>
      <c r="AF42" s="151"/>
      <c r="AG42" s="73">
        <f>AF$42*$G42</f>
        <v>0</v>
      </c>
      <c r="AH42" s="151"/>
      <c r="AI42" s="73">
        <f>AH$42*$G42</f>
        <v>0</v>
      </c>
      <c r="AJ42" s="152"/>
      <c r="AK42" s="73">
        <f>AJ$42*$G42</f>
        <v>0</v>
      </c>
      <c r="AL42" s="152"/>
      <c r="AM42" s="73">
        <f>AL$42*$G42</f>
        <v>0</v>
      </c>
      <c r="AN42" s="152"/>
      <c r="AO42" s="73">
        <f>AN$42*$G42</f>
        <v>0</v>
      </c>
      <c r="AP42" s="152"/>
      <c r="AQ42" s="73">
        <f>AP$42*$G42</f>
        <v>0</v>
      </c>
      <c r="AR42" s="152"/>
      <c r="AS42" s="73">
        <f>AR$42*$G42</f>
        <v>0</v>
      </c>
      <c r="AT42" s="152"/>
      <c r="AU42" s="73">
        <f>AT$42*$G42</f>
        <v>0</v>
      </c>
      <c r="AV42" s="152"/>
      <c r="AW42" s="73">
        <f>AV$42*$G42</f>
        <v>0</v>
      </c>
      <c r="AX42" s="152"/>
      <c r="AY42" s="73">
        <f>AX$42*$G42</f>
        <v>0</v>
      </c>
      <c r="AZ42" s="152"/>
      <c r="BA42" s="73">
        <f>AZ$42*$G42</f>
        <v>0</v>
      </c>
      <c r="BB42" s="152"/>
      <c r="BC42" s="73">
        <f>BB$42*$G42</f>
        <v>0</v>
      </c>
      <c r="BD42" s="152"/>
      <c r="BE42" s="73">
        <f>BD$42*$G42</f>
        <v>0</v>
      </c>
      <c r="BF42" s="152"/>
      <c r="BG42" s="73">
        <f>BF$42*$G42</f>
        <v>0</v>
      </c>
      <c r="BH42" s="152"/>
      <c r="BI42" s="73">
        <f>BH$42*$G42</f>
        <v>0</v>
      </c>
      <c r="BJ42" s="152"/>
      <c r="BK42" s="73">
        <f>BJ$42*$G42</f>
        <v>0</v>
      </c>
      <c r="BL42" s="152"/>
      <c r="BM42" s="73">
        <f>BL$42*$G42</f>
        <v>0</v>
      </c>
      <c r="BN42" s="152"/>
      <c r="BO42" s="73">
        <f>BN$42*$G42</f>
        <v>0</v>
      </c>
      <c r="BP42" s="71">
        <f t="shared" si="0"/>
        <v>0</v>
      </c>
      <c r="BQ42" s="73">
        <f>SUM(I42+K42+M42+O42+Q42+S42+U42+W42+Y42+AA42+AC42+AE42+AG42+AI42+AK42+AM42+AO42+AQ42+AS42+AU42+AW42+AY42+BA42+BC42+BE42+BG42+BI42+BK42+BM42+BO42)</f>
        <v>0</v>
      </c>
    </row>
    <row r="43" spans="1:69" ht="12" customHeight="1" x14ac:dyDescent="0.2">
      <c r="B43" s="15" t="s">
        <v>17</v>
      </c>
      <c r="C43" s="15"/>
      <c r="D43" s="15"/>
      <c r="E43" s="15"/>
      <c r="F43" s="15"/>
      <c r="G43" s="73">
        <f>SUM(G13:G42)</f>
        <v>0</v>
      </c>
      <c r="H43" s="18"/>
      <c r="I43" s="73">
        <f>SUM(I13:I42)</f>
        <v>0</v>
      </c>
      <c r="J43" s="8"/>
      <c r="K43" s="73">
        <f>SUM(K13:K42)</f>
        <v>0</v>
      </c>
      <c r="L43" s="18"/>
      <c r="M43" s="73">
        <f>SUM(M13:M42)</f>
        <v>0</v>
      </c>
      <c r="N43" s="8"/>
      <c r="O43" s="73">
        <f>SUM(O13:O42)</f>
        <v>0</v>
      </c>
      <c r="P43" s="18"/>
      <c r="Q43" s="73">
        <f>SUM(Q13:Q42)</f>
        <v>0</v>
      </c>
      <c r="R43" s="8"/>
      <c r="S43" s="73">
        <f>SUM(S13:S42)</f>
        <v>0</v>
      </c>
      <c r="T43" s="18"/>
      <c r="U43" s="73">
        <f>SUM(U13:U42)</f>
        <v>0</v>
      </c>
      <c r="V43" s="8"/>
      <c r="W43" s="73">
        <f>SUM(W13:W42)</f>
        <v>0</v>
      </c>
      <c r="X43" s="18"/>
      <c r="Y43" s="73">
        <f>SUM(Y13:Y42)</f>
        <v>0</v>
      </c>
      <c r="Z43" s="8"/>
      <c r="AA43" s="73">
        <f>SUM(AA13:AA42)</f>
        <v>0</v>
      </c>
      <c r="AB43" s="18"/>
      <c r="AC43" s="73">
        <f>SUM(AC13:AC42)</f>
        <v>0</v>
      </c>
      <c r="AD43" s="8"/>
      <c r="AE43" s="73">
        <f>SUM(AE13:AE42)</f>
        <v>0</v>
      </c>
      <c r="AF43" s="18"/>
      <c r="AG43" s="73">
        <f>SUM(AG13:AG42)</f>
        <v>0</v>
      </c>
      <c r="AH43" s="8"/>
      <c r="AI43" s="73">
        <f>SUM(AI13:AI42)</f>
        <v>0</v>
      </c>
      <c r="AJ43" s="63"/>
      <c r="AK43" s="73">
        <f>SUM(AK13:AK42)</f>
        <v>0</v>
      </c>
      <c r="AL43" s="8"/>
      <c r="AM43" s="73">
        <f>SUM(AM13:AM42)</f>
        <v>0</v>
      </c>
      <c r="AN43" s="63"/>
      <c r="AO43" s="73">
        <f>SUM(AO13:AO42)</f>
        <v>0</v>
      </c>
      <c r="AP43" s="63"/>
      <c r="AQ43" s="73">
        <f>SUM(AQ13:AQ42)</f>
        <v>0</v>
      </c>
      <c r="AR43" s="63"/>
      <c r="AS43" s="73">
        <f>SUM(AS13:AS42)</f>
        <v>0</v>
      </c>
      <c r="AT43" s="63"/>
      <c r="AU43" s="73">
        <f>SUM(AU13:AU42)</f>
        <v>0</v>
      </c>
      <c r="AV43" s="63"/>
      <c r="AW43" s="73">
        <f>SUM(AW13:AW42)</f>
        <v>0</v>
      </c>
      <c r="AX43" s="63"/>
      <c r="AY43" s="73">
        <f>SUM(AY13:AY42)</f>
        <v>0</v>
      </c>
      <c r="AZ43" s="63"/>
      <c r="BA43" s="73">
        <f>SUM(BA13:BA42)</f>
        <v>0</v>
      </c>
      <c r="BB43" s="63"/>
      <c r="BC43" s="73">
        <f>SUM(BC13:BC42)</f>
        <v>0</v>
      </c>
      <c r="BD43" s="63"/>
      <c r="BE43" s="73">
        <f>SUM(BE13:BE42)</f>
        <v>0</v>
      </c>
      <c r="BF43" s="63"/>
      <c r="BG43" s="73">
        <f>SUM(BG13:BG42)</f>
        <v>0</v>
      </c>
      <c r="BH43" s="63"/>
      <c r="BI43" s="73">
        <f>SUM(BI13:BI42)</f>
        <v>0</v>
      </c>
      <c r="BJ43" s="63"/>
      <c r="BK43" s="73">
        <f>SUM(BK13:BK42)</f>
        <v>0</v>
      </c>
      <c r="BL43" s="63"/>
      <c r="BM43" s="73">
        <f>SUM(BM13:BM42)</f>
        <v>0</v>
      </c>
      <c r="BN43" s="63"/>
      <c r="BO43" s="73">
        <f>SUM(BO13:BO42)</f>
        <v>0</v>
      </c>
      <c r="BP43" s="71"/>
      <c r="BQ43" s="73">
        <f>SUM(BQ13:BQ42)</f>
        <v>0</v>
      </c>
    </row>
    <row r="44" spans="1:69" ht="12" customHeight="1" x14ac:dyDescent="0.2">
      <c r="B44"/>
      <c r="C44"/>
      <c r="D44"/>
      <c r="E44"/>
      <c r="F44"/>
      <c r="G44" s="4"/>
      <c r="H44" s="17"/>
      <c r="I44" s="6" t="s">
        <v>356</v>
      </c>
      <c r="J44" s="6"/>
      <c r="K44" s="6"/>
      <c r="L44" s="6"/>
      <c r="M44" s="6"/>
      <c r="N44" s="6"/>
      <c r="O44" s="6"/>
    </row>
    <row r="45" spans="1:69" x14ac:dyDescent="0.2">
      <c r="A45"/>
      <c r="B45"/>
      <c r="C45"/>
      <c r="D45"/>
      <c r="E45"/>
      <c r="F45"/>
      <c r="H45"/>
    </row>
    <row r="46" spans="1:69" x14ac:dyDescent="0.2">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row>
    <row r="47" spans="1:69" x14ac:dyDescent="0.2">
      <c r="A47" s="153"/>
      <c r="B47" s="153"/>
      <c r="C47" s="153"/>
      <c r="D47" s="153"/>
      <c r="E47" s="153"/>
      <c r="F47" s="153"/>
      <c r="G47" s="144"/>
      <c r="H47" s="168"/>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row>
    <row r="48" spans="1:69" x14ac:dyDescent="0.2">
      <c r="A48" s="153"/>
      <c r="B48" s="153"/>
      <c r="C48" s="153"/>
      <c r="D48" s="153"/>
      <c r="E48" s="153"/>
      <c r="F48" s="153"/>
      <c r="G48" s="144"/>
      <c r="H48" s="168"/>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row>
    <row r="49" spans="1:32" x14ac:dyDescent="0.2">
      <c r="A49" s="153"/>
      <c r="B49" s="153"/>
      <c r="C49" s="153"/>
      <c r="D49" s="153"/>
      <c r="E49" s="153"/>
      <c r="F49" s="153"/>
      <c r="G49" s="144"/>
      <c r="H49" s="168"/>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row>
    <row r="50" spans="1:32" x14ac:dyDescent="0.2">
      <c r="A50" s="153"/>
      <c r="B50" s="153"/>
      <c r="C50" s="153"/>
      <c r="D50" s="153"/>
      <c r="E50" s="153"/>
      <c r="F50" s="153"/>
      <c r="G50" s="144"/>
      <c r="H50" s="168"/>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row>
    <row r="51" spans="1:32" x14ac:dyDescent="0.2">
      <c r="A51" s="153"/>
      <c r="B51" s="153"/>
      <c r="C51" s="153"/>
      <c r="D51" s="153"/>
      <c r="E51" s="153"/>
      <c r="F51" s="153"/>
      <c r="G51" s="144"/>
      <c r="H51" s="168"/>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row>
    <row r="52" spans="1:32" x14ac:dyDescent="0.2">
      <c r="A52" s="153"/>
      <c r="B52" s="153"/>
      <c r="C52" s="153"/>
      <c r="D52" s="153"/>
      <c r="E52" s="153"/>
      <c r="F52" s="153"/>
      <c r="G52" s="144"/>
      <c r="H52" s="168"/>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row>
    <row r="53" spans="1:32" x14ac:dyDescent="0.2">
      <c r="A53" s="153"/>
      <c r="B53" s="153"/>
      <c r="C53" s="153"/>
      <c r="D53" s="153"/>
      <c r="E53" s="153"/>
      <c r="F53" s="153"/>
      <c r="G53" s="144"/>
      <c r="H53" s="168"/>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row>
    <row r="54" spans="1:32" x14ac:dyDescent="0.2">
      <c r="A54" s="153"/>
      <c r="B54" s="153"/>
      <c r="C54" s="153"/>
      <c r="D54" s="153"/>
      <c r="E54" s="153"/>
      <c r="F54" s="153"/>
      <c r="G54" s="144"/>
      <c r="H54" s="168"/>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row>
    <row r="55" spans="1:32" x14ac:dyDescent="0.2">
      <c r="A55" s="153"/>
      <c r="B55" s="153"/>
      <c r="C55" s="153"/>
      <c r="D55" s="153"/>
      <c r="E55" s="153"/>
      <c r="F55" s="153"/>
      <c r="G55" s="144"/>
      <c r="H55" s="168"/>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row>
    <row r="56" spans="1:32" x14ac:dyDescent="0.2">
      <c r="A56" s="153"/>
      <c r="B56" s="153"/>
      <c r="C56" s="153"/>
      <c r="D56" s="153"/>
      <c r="E56" s="153"/>
      <c r="F56" s="153"/>
      <c r="G56" s="144"/>
      <c r="H56" s="168"/>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row>
    <row r="57" spans="1:32" x14ac:dyDescent="0.2">
      <c r="A57" s="153"/>
      <c r="B57" s="153"/>
      <c r="C57" s="153"/>
      <c r="D57" s="153"/>
      <c r="E57" s="153"/>
      <c r="F57" s="153"/>
      <c r="G57" s="144"/>
      <c r="H57" s="168"/>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row>
    <row r="58" spans="1:32" x14ac:dyDescent="0.2">
      <c r="A58" s="153"/>
      <c r="B58" s="153"/>
      <c r="C58" s="153"/>
      <c r="D58" s="153"/>
      <c r="E58" s="153"/>
      <c r="F58" s="153"/>
      <c r="G58" s="144"/>
      <c r="H58" s="168"/>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row>
    <row r="59" spans="1:32" x14ac:dyDescent="0.2">
      <c r="A59" s="153"/>
      <c r="B59" s="153"/>
      <c r="C59" s="153"/>
      <c r="D59" s="153"/>
      <c r="E59" s="153"/>
      <c r="F59" s="153"/>
      <c r="G59" s="144"/>
      <c r="H59" s="168"/>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row>
    <row r="60" spans="1:32" x14ac:dyDescent="0.2">
      <c r="A60" s="153"/>
      <c r="B60" s="153"/>
      <c r="C60" s="153"/>
      <c r="D60" s="153"/>
      <c r="E60" s="153"/>
      <c r="F60" s="153"/>
      <c r="G60" s="144"/>
      <c r="H60" s="168"/>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row>
    <row r="61" spans="1:32" x14ac:dyDescent="0.2">
      <c r="A61" s="153"/>
      <c r="B61" s="153"/>
      <c r="C61" s="153"/>
      <c r="D61" s="153"/>
      <c r="E61" s="153"/>
      <c r="F61" s="153"/>
      <c r="G61" s="144"/>
      <c r="H61" s="168"/>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row>
    <row r="62" spans="1:32" x14ac:dyDescent="0.2">
      <c r="A62" s="153"/>
      <c r="B62" s="153"/>
      <c r="C62" s="153"/>
      <c r="D62" s="153"/>
      <c r="E62" s="153"/>
      <c r="F62" s="153"/>
      <c r="G62" s="144"/>
      <c r="H62" s="168"/>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row>
    <row r="63" spans="1:32" x14ac:dyDescent="0.2">
      <c r="A63" s="153"/>
      <c r="B63" s="153"/>
      <c r="C63" s="153"/>
      <c r="D63" s="153"/>
      <c r="E63" s="153"/>
      <c r="F63" s="153"/>
      <c r="G63" s="144"/>
      <c r="H63" s="168"/>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row>
    <row r="64" spans="1:32" x14ac:dyDescent="0.2">
      <c r="A64" s="153"/>
      <c r="B64" s="153"/>
      <c r="C64" s="153"/>
      <c r="D64" s="153"/>
      <c r="E64" s="153"/>
      <c r="F64" s="153"/>
      <c r="G64" s="144"/>
      <c r="H64" s="168"/>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row>
    <row r="65" spans="1:32" x14ac:dyDescent="0.2">
      <c r="A65" s="153"/>
      <c r="B65" s="153"/>
      <c r="C65" s="153"/>
      <c r="D65" s="153"/>
      <c r="E65" s="153"/>
      <c r="F65" s="153"/>
      <c r="G65" s="144"/>
      <c r="H65" s="168"/>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row>
    <row r="66" spans="1:32" x14ac:dyDescent="0.2">
      <c r="A66" s="153"/>
      <c r="B66" s="153"/>
      <c r="C66" s="153"/>
      <c r="D66" s="153"/>
      <c r="E66" s="153"/>
      <c r="F66" s="153"/>
      <c r="G66" s="144"/>
      <c r="H66" s="168"/>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row>
    <row r="67" spans="1:32" x14ac:dyDescent="0.2">
      <c r="A67" s="153"/>
      <c r="B67" s="153"/>
      <c r="C67" s="153"/>
      <c r="D67" s="153"/>
      <c r="E67" s="153"/>
      <c r="F67" s="153"/>
      <c r="G67" s="144"/>
      <c r="H67" s="168"/>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row>
    <row r="68" spans="1:32" x14ac:dyDescent="0.2">
      <c r="A68" s="153"/>
      <c r="B68" s="153"/>
      <c r="C68" s="153"/>
      <c r="D68" s="153"/>
      <c r="E68" s="153"/>
      <c r="F68" s="153"/>
      <c r="G68" s="144"/>
      <c r="H68" s="168"/>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row>
    <row r="69" spans="1:32" x14ac:dyDescent="0.2">
      <c r="A69" s="153"/>
      <c r="B69" s="153"/>
      <c r="C69" s="153"/>
      <c r="D69" s="153"/>
      <c r="E69" s="153"/>
      <c r="F69" s="153"/>
      <c r="G69" s="144"/>
      <c r="H69" s="168"/>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row>
    <row r="70" spans="1:32" x14ac:dyDescent="0.2">
      <c r="A70" s="153"/>
      <c r="B70" s="153"/>
      <c r="C70" s="153"/>
      <c r="D70" s="153"/>
      <c r="E70" s="153"/>
      <c r="F70" s="153"/>
      <c r="G70" s="144"/>
      <c r="H70" s="168"/>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row>
    <row r="71" spans="1:32" x14ac:dyDescent="0.2">
      <c r="A71" s="153"/>
      <c r="B71" s="153"/>
      <c r="C71" s="153"/>
      <c r="D71" s="153"/>
      <c r="E71" s="153"/>
      <c r="F71" s="153"/>
      <c r="G71" s="144"/>
      <c r="H71" s="168"/>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row>
    <row r="72" spans="1:32" x14ac:dyDescent="0.2">
      <c r="A72" s="153"/>
      <c r="B72" s="153"/>
      <c r="C72" s="153"/>
      <c r="D72" s="153"/>
      <c r="E72" s="153"/>
      <c r="F72" s="153"/>
      <c r="G72" s="144"/>
      <c r="H72" s="168"/>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row>
    <row r="73" spans="1:32" x14ac:dyDescent="0.2">
      <c r="A73" s="153"/>
      <c r="B73" s="153"/>
      <c r="C73" s="153"/>
      <c r="D73" s="153"/>
      <c r="E73" s="153"/>
      <c r="F73" s="153"/>
      <c r="G73" s="144"/>
      <c r="H73" s="168"/>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row>
    <row r="74" spans="1:32" x14ac:dyDescent="0.2">
      <c r="A74" s="153"/>
      <c r="B74" s="153"/>
      <c r="C74" s="153"/>
      <c r="D74" s="153"/>
      <c r="E74" s="153"/>
      <c r="F74" s="153"/>
      <c r="G74" s="144"/>
      <c r="H74" s="168"/>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row>
    <row r="75" spans="1:32" x14ac:dyDescent="0.2">
      <c r="A75" s="153"/>
      <c r="B75" s="153"/>
      <c r="C75" s="153"/>
      <c r="D75" s="153"/>
      <c r="E75" s="153"/>
      <c r="F75" s="153"/>
      <c r="G75" s="144"/>
      <c r="H75" s="168"/>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row>
    <row r="76" spans="1:32" x14ac:dyDescent="0.2">
      <c r="A76" s="153"/>
      <c r="B76" s="153"/>
      <c r="C76" s="153"/>
      <c r="D76" s="153"/>
      <c r="E76" s="153"/>
      <c r="F76" s="153"/>
      <c r="G76" s="144"/>
      <c r="H76" s="168"/>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row>
    <row r="77" spans="1:32" x14ac:dyDescent="0.2">
      <c r="A77" s="153"/>
      <c r="B77" s="153"/>
      <c r="C77" s="153"/>
      <c r="D77" s="153"/>
      <c r="E77" s="153"/>
      <c r="F77" s="153"/>
      <c r="G77" s="144"/>
      <c r="H77" s="168"/>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row>
    <row r="78" spans="1:32" x14ac:dyDescent="0.2">
      <c r="A78" s="153"/>
      <c r="B78" s="153"/>
      <c r="C78" s="153"/>
      <c r="D78" s="153"/>
      <c r="E78" s="153"/>
      <c r="F78" s="153"/>
      <c r="G78" s="144"/>
      <c r="H78" s="168"/>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row>
    <row r="79" spans="1:32" x14ac:dyDescent="0.2">
      <c r="A79" s="153"/>
      <c r="B79" s="153"/>
      <c r="C79" s="153"/>
      <c r="D79" s="153"/>
      <c r="E79" s="153"/>
      <c r="F79" s="153"/>
      <c r="G79" s="144"/>
      <c r="H79" s="168"/>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row>
    <row r="80" spans="1:32" x14ac:dyDescent="0.2">
      <c r="A80" s="153"/>
      <c r="B80" s="153"/>
      <c r="C80" s="153"/>
      <c r="D80" s="153"/>
      <c r="E80" s="153"/>
      <c r="F80" s="153"/>
      <c r="G80" s="144"/>
      <c r="H80" s="168"/>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row>
    <row r="81" spans="1:32" x14ac:dyDescent="0.2">
      <c r="A81" s="153"/>
      <c r="B81" s="153"/>
      <c r="C81" s="153"/>
      <c r="D81" s="153"/>
      <c r="E81" s="153"/>
      <c r="F81" s="153"/>
      <c r="G81" s="144"/>
      <c r="H81" s="168"/>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row>
    <row r="82" spans="1:32" x14ac:dyDescent="0.2">
      <c r="A82" s="153"/>
      <c r="B82" s="153"/>
      <c r="C82" s="153"/>
      <c r="D82" s="153"/>
      <c r="E82" s="153"/>
      <c r="F82" s="153"/>
      <c r="G82" s="144"/>
      <c r="H82" s="168"/>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row>
  </sheetData>
  <sheetProtection algorithmName="SHA-512" hashValue="xDIanpFGmaQ1mkHox/pCDJ7M62G2GdLCmlClcCmw/QL8H/8loV8Rs6bmzNKk+/ukom0vt36UonJD3iRH2/01vQ==" saltValue="U9+mYz45iJsjiBTQ+vZeVA==" spinCount="100000" sheet="1" selectLockedCells="1"/>
  <mergeCells count="67">
    <mergeCell ref="BJ10:BK10"/>
    <mergeCell ref="BL10:BM10"/>
    <mergeCell ref="BN10:BO10"/>
    <mergeCell ref="AZ10:BA10"/>
    <mergeCell ref="BB10:BC10"/>
    <mergeCell ref="BD10:BE10"/>
    <mergeCell ref="BF10:BG10"/>
    <mergeCell ref="BH10:BI10"/>
    <mergeCell ref="AP10:AQ10"/>
    <mergeCell ref="AR10:AS10"/>
    <mergeCell ref="AT10:AU10"/>
    <mergeCell ref="AV10:AW10"/>
    <mergeCell ref="AX10:AY10"/>
    <mergeCell ref="P3:W3"/>
    <mergeCell ref="P4:W4"/>
    <mergeCell ref="P5:W5"/>
    <mergeCell ref="BP10:BQ10"/>
    <mergeCell ref="AJ11:AK11"/>
    <mergeCell ref="AL11:AM11"/>
    <mergeCell ref="BP11:BQ11"/>
    <mergeCell ref="AJ10:AK10"/>
    <mergeCell ref="AL10:AM10"/>
    <mergeCell ref="AN10:AO10"/>
    <mergeCell ref="R10:S10"/>
    <mergeCell ref="AB10:AC10"/>
    <mergeCell ref="AD10:AE10"/>
    <mergeCell ref="AH10:AI10"/>
    <mergeCell ref="H9:S9"/>
    <mergeCell ref="P10:Q10"/>
    <mergeCell ref="G10:G12"/>
    <mergeCell ref="T10:U10"/>
    <mergeCell ref="V10:W10"/>
    <mergeCell ref="T11:U11"/>
    <mergeCell ref="V11:W11"/>
    <mergeCell ref="J10:K10"/>
    <mergeCell ref="R11:S11"/>
    <mergeCell ref="H10:I10"/>
    <mergeCell ref="L10:M10"/>
    <mergeCell ref="N10:O10"/>
    <mergeCell ref="H11:I11"/>
    <mergeCell ref="J11:K11"/>
    <mergeCell ref="L11:M11"/>
    <mergeCell ref="N11:O11"/>
    <mergeCell ref="P11:Q11"/>
    <mergeCell ref="AH11:AI11"/>
    <mergeCell ref="AF10:AG10"/>
    <mergeCell ref="AF11:AG11"/>
    <mergeCell ref="X10:Y10"/>
    <mergeCell ref="Z10:AA10"/>
    <mergeCell ref="X11:Y11"/>
    <mergeCell ref="Z11:AA11"/>
    <mergeCell ref="AB11:AC11"/>
    <mergeCell ref="AD11:AE11"/>
    <mergeCell ref="AN11:AO11"/>
    <mergeCell ref="AP11:AQ11"/>
    <mergeCell ref="AR11:AS11"/>
    <mergeCell ref="AT11:AU11"/>
    <mergeCell ref="AV11:AW11"/>
    <mergeCell ref="BH11:BI11"/>
    <mergeCell ref="BJ11:BK11"/>
    <mergeCell ref="BL11:BM11"/>
    <mergeCell ref="BN11:BO11"/>
    <mergeCell ref="AX11:AY11"/>
    <mergeCell ref="AZ11:BA11"/>
    <mergeCell ref="BB11:BC11"/>
    <mergeCell ref="BD11:BE11"/>
    <mergeCell ref="BF11:BG11"/>
  </mergeCells>
  <phoneticPr fontId="0" type="noConversion"/>
  <pageMargins left="0.143700787" right="0" top="0.261811024" bottom="0.261811024" header="0.23622047244094499" footer="0.31496062992126"/>
  <pageSetup paperSize="5" scale="52" orientation="landscape" horizontalDpi="4294967292" r:id="rId1"/>
  <headerFooter alignWithMargins="0">
    <oddHeader>&amp;R&amp;"Times New Roman,Bold"&amp;12&amp;A</oddHeader>
    <oddFooter>&amp;R&amp;D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fitToPage="1"/>
  </sheetPr>
  <dimension ref="A1:BM102"/>
  <sheetViews>
    <sheetView showGridLines="0" showZeros="0" zoomScale="80" zoomScaleNormal="80" workbookViewId="0">
      <selection activeCell="BB28" sqref="BB28"/>
    </sheetView>
  </sheetViews>
  <sheetFormatPr defaultColWidth="8.85546875" defaultRowHeight="12.75" x14ac:dyDescent="0.2"/>
  <cols>
    <col min="1" max="1" width="33.7109375" style="11" customWidth="1"/>
    <col min="2" max="2" width="24.7109375" style="11" customWidth="1"/>
    <col min="3" max="3" width="10.28515625" customWidth="1"/>
    <col min="4" max="4" width="4.85546875" style="25" customWidth="1"/>
    <col min="5" max="5" width="10" customWidth="1"/>
    <col min="6" max="6" width="4.85546875" customWidth="1"/>
    <col min="7" max="7" width="10" customWidth="1"/>
    <col min="8" max="8" width="4.85546875" customWidth="1"/>
    <col min="9" max="9" width="9.42578125" customWidth="1"/>
    <col min="10" max="10" width="4.85546875" customWidth="1"/>
    <col min="11" max="11" width="9.7109375" customWidth="1"/>
    <col min="12" max="12" width="4.85546875" customWidth="1"/>
    <col min="14" max="14" width="4.85546875" customWidth="1"/>
    <col min="16" max="16" width="4.7109375" customWidth="1"/>
    <col min="18" max="18" width="4.7109375" customWidth="1"/>
    <col min="20" max="20" width="4.7109375" customWidth="1"/>
    <col min="22" max="22" width="4.7109375" customWidth="1"/>
    <col min="24" max="24" width="4.7109375" customWidth="1"/>
    <col min="26" max="26" width="4.7109375" customWidth="1"/>
    <col min="28" max="28" width="4.7109375" customWidth="1"/>
    <col min="30" max="30" width="4.7109375" customWidth="1"/>
    <col min="32" max="32" width="4.7109375" customWidth="1"/>
    <col min="34" max="34" width="4.7109375" customWidth="1"/>
    <col min="36" max="36" width="4.7109375" customWidth="1"/>
    <col min="38" max="38" width="4.7109375" customWidth="1"/>
    <col min="40" max="40" width="4.7109375" customWidth="1"/>
    <col min="42" max="42" width="4.7109375" customWidth="1"/>
    <col min="43" max="43" width="8.85546875" customWidth="1"/>
    <col min="44" max="44" width="4.7109375" customWidth="1"/>
    <col min="45" max="45" width="8.85546875" customWidth="1"/>
    <col min="46" max="46" width="4.7109375" customWidth="1"/>
    <col min="47" max="47" width="8.85546875" customWidth="1"/>
    <col min="48" max="48" width="4.7109375" customWidth="1"/>
    <col min="49" max="49" width="8.85546875" customWidth="1"/>
    <col min="50" max="50" width="4.7109375" customWidth="1"/>
    <col min="51" max="51" width="8.85546875" customWidth="1"/>
    <col min="52" max="52" width="4.7109375" customWidth="1"/>
    <col min="53" max="53" width="8.85546875" customWidth="1"/>
    <col min="54" max="54" width="4.7109375" customWidth="1"/>
    <col min="55" max="55" width="8.85546875" customWidth="1"/>
    <col min="56" max="56" width="4.7109375" customWidth="1"/>
    <col min="57" max="57" width="8.85546875" customWidth="1"/>
    <col min="58" max="58" width="4.7109375" customWidth="1"/>
    <col min="59" max="59" width="8.85546875" customWidth="1"/>
    <col min="60" max="60" width="4.7109375" customWidth="1"/>
    <col min="61" max="61" width="8.85546875" customWidth="1"/>
    <col min="62" max="62" width="4.7109375" customWidth="1"/>
    <col min="63" max="63" width="8.85546875" customWidth="1"/>
    <col min="64" max="64" width="4.85546875" customWidth="1"/>
  </cols>
  <sheetData>
    <row r="1" spans="1:65" ht="13.5" customHeight="1" x14ac:dyDescent="0.3">
      <c r="A1"/>
      <c r="B1" s="1"/>
      <c r="C1" s="1"/>
      <c r="D1"/>
      <c r="E1" s="3"/>
      <c r="F1" s="22"/>
      <c r="I1" s="2"/>
      <c r="J1" s="2"/>
    </row>
    <row r="2" spans="1:65" x14ac:dyDescent="0.2">
      <c r="A2"/>
      <c r="B2"/>
      <c r="D2"/>
      <c r="E2" s="3"/>
      <c r="F2" s="3"/>
      <c r="K2" s="3" t="s">
        <v>388</v>
      </c>
      <c r="L2" s="304" t="str">
        <f>'ReOp1-Main Worksheet'!L2</f>
        <v>Name</v>
      </c>
      <c r="M2" s="304"/>
      <c r="N2" s="304"/>
      <c r="O2" s="304"/>
      <c r="P2" s="304"/>
      <c r="Q2" s="304"/>
      <c r="R2" s="304"/>
      <c r="S2" s="304"/>
    </row>
    <row r="3" spans="1:65" x14ac:dyDescent="0.2">
      <c r="A3"/>
      <c r="B3"/>
      <c r="D3"/>
      <c r="E3" s="3"/>
      <c r="F3" s="3"/>
      <c r="K3" s="3" t="s">
        <v>8</v>
      </c>
      <c r="L3" s="305" t="str">
        <f>'ReOp1-Main Worksheet'!L3</f>
        <v>FRS Account, Name, Chartfield String</v>
      </c>
      <c r="M3" s="305"/>
      <c r="N3" s="305"/>
      <c r="O3" s="305"/>
      <c r="P3" s="305"/>
      <c r="Q3" s="305"/>
      <c r="R3" s="305"/>
      <c r="S3" s="305"/>
    </row>
    <row r="4" spans="1:65" x14ac:dyDescent="0.2">
      <c r="A4"/>
      <c r="B4"/>
      <c r="D4" s="23"/>
      <c r="F4" s="3"/>
      <c r="K4" s="3" t="s">
        <v>9</v>
      </c>
      <c r="L4" s="306" t="str">
        <f>'ReOp1-Main Worksheet'!L4</f>
        <v>Date</v>
      </c>
      <c r="M4" s="306"/>
      <c r="N4" s="306"/>
      <c r="O4" s="306"/>
      <c r="P4" s="306"/>
      <c r="Q4" s="306"/>
      <c r="R4" s="306"/>
      <c r="S4" s="306"/>
    </row>
    <row r="5" spans="1:65" x14ac:dyDescent="0.2">
      <c r="A5"/>
      <c r="B5"/>
      <c r="D5" s="23"/>
    </row>
    <row r="6" spans="1:65" x14ac:dyDescent="0.2">
      <c r="A6"/>
      <c r="B6"/>
      <c r="D6" s="23"/>
    </row>
    <row r="7" spans="1:65" x14ac:dyDescent="0.2">
      <c r="A7"/>
      <c r="B7"/>
      <c r="D7" s="23"/>
    </row>
    <row r="8" spans="1:65" ht="26.25" customHeight="1" x14ac:dyDescent="0.2">
      <c r="A8" s="19" t="s">
        <v>422</v>
      </c>
      <c r="B8" s="1"/>
      <c r="C8" s="1"/>
      <c r="D8" s="24"/>
      <c r="E8" s="1"/>
      <c r="F8" s="1"/>
      <c r="G8" s="1"/>
      <c r="H8" s="1"/>
      <c r="I8" s="14"/>
      <c r="J8" s="14"/>
      <c r="K8" s="1"/>
    </row>
    <row r="9" spans="1:65" ht="15" customHeight="1" x14ac:dyDescent="0.2">
      <c r="A9" s="19"/>
      <c r="B9" s="1"/>
      <c r="C9" s="1"/>
      <c r="D9" s="24"/>
      <c r="E9" s="1"/>
      <c r="F9" s="1"/>
      <c r="G9" s="1"/>
      <c r="H9" s="1"/>
      <c r="I9" s="14"/>
      <c r="J9" s="14"/>
      <c r="K9" s="1"/>
    </row>
    <row r="10" spans="1:65" x14ac:dyDescent="0.2">
      <c r="A10" s="12"/>
      <c r="B10" s="5"/>
      <c r="D10" s="307" t="s">
        <v>416</v>
      </c>
      <c r="E10" s="308"/>
      <c r="F10" s="308"/>
      <c r="G10" s="308"/>
      <c r="H10" s="308"/>
      <c r="I10" s="308"/>
      <c r="J10" s="308"/>
      <c r="K10" s="308"/>
      <c r="L10" s="308"/>
      <c r="M10" s="308"/>
      <c r="N10" s="308"/>
      <c r="O10" s="308"/>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38"/>
      <c r="BM10" s="38"/>
    </row>
    <row r="11" spans="1:65" x14ac:dyDescent="0.2">
      <c r="A11" s="5"/>
      <c r="B11" s="5"/>
      <c r="C11" s="302" t="s">
        <v>417</v>
      </c>
      <c r="D11" s="297" t="s">
        <v>0</v>
      </c>
      <c r="E11" s="294"/>
      <c r="F11" s="290" t="s">
        <v>1</v>
      </c>
      <c r="G11" s="294"/>
      <c r="H11" s="290" t="s">
        <v>2</v>
      </c>
      <c r="I11" s="294"/>
      <c r="J11" s="290" t="s">
        <v>3</v>
      </c>
      <c r="K11" s="294"/>
      <c r="L11" s="290" t="s">
        <v>383</v>
      </c>
      <c r="M11" s="294"/>
      <c r="N11" s="290" t="s">
        <v>384</v>
      </c>
      <c r="O11" s="294"/>
      <c r="P11" s="290" t="s">
        <v>430</v>
      </c>
      <c r="Q11" s="294"/>
      <c r="R11" s="290" t="s">
        <v>431</v>
      </c>
      <c r="S11" s="294"/>
      <c r="T11" s="297" t="s">
        <v>437</v>
      </c>
      <c r="U11" s="294"/>
      <c r="V11" s="290" t="s">
        <v>438</v>
      </c>
      <c r="W11" s="294"/>
      <c r="X11" s="290" t="s">
        <v>439</v>
      </c>
      <c r="Y11" s="294"/>
      <c r="Z11" s="290" t="s">
        <v>440</v>
      </c>
      <c r="AA11" s="294"/>
      <c r="AB11" s="290" t="s">
        <v>441</v>
      </c>
      <c r="AC11" s="294"/>
      <c r="AD11" s="290" t="s">
        <v>442</v>
      </c>
      <c r="AE11" s="294"/>
      <c r="AF11" s="297" t="s">
        <v>443</v>
      </c>
      <c r="AG11" s="298"/>
      <c r="AH11" s="290" t="s">
        <v>444</v>
      </c>
      <c r="AI11" s="298"/>
      <c r="AJ11" s="290" t="s">
        <v>445</v>
      </c>
      <c r="AK11" s="298"/>
      <c r="AL11" s="290" t="s">
        <v>537</v>
      </c>
      <c r="AM11" s="298"/>
      <c r="AN11" s="290" t="s">
        <v>538</v>
      </c>
      <c r="AO11" s="298"/>
      <c r="AP11" s="290" t="s">
        <v>539</v>
      </c>
      <c r="AQ11" s="298"/>
      <c r="AR11" s="290" t="s">
        <v>540</v>
      </c>
      <c r="AS11" s="298"/>
      <c r="AT11" s="290" t="s">
        <v>541</v>
      </c>
      <c r="AU11" s="298"/>
      <c r="AV11" s="290" t="s">
        <v>542</v>
      </c>
      <c r="AW11" s="298"/>
      <c r="AX11" s="290" t="s">
        <v>543</v>
      </c>
      <c r="AY11" s="298"/>
      <c r="AZ11" s="290" t="s">
        <v>544</v>
      </c>
      <c r="BA11" s="298"/>
      <c r="BB11" s="290" t="s">
        <v>545</v>
      </c>
      <c r="BC11" s="298"/>
      <c r="BD11" s="290" t="s">
        <v>546</v>
      </c>
      <c r="BE11" s="298"/>
      <c r="BF11" s="290" t="s">
        <v>547</v>
      </c>
      <c r="BG11" s="298"/>
      <c r="BH11" s="290" t="s">
        <v>548</v>
      </c>
      <c r="BI11" s="298"/>
      <c r="BJ11" s="290" t="s">
        <v>549</v>
      </c>
      <c r="BK11" s="298"/>
      <c r="BL11" s="290" t="s">
        <v>387</v>
      </c>
      <c r="BM11" s="298"/>
    </row>
    <row r="12" spans="1:65" ht="26.25" customHeight="1" x14ac:dyDescent="0.2">
      <c r="A12" s="5"/>
      <c r="B12" s="299" t="s">
        <v>481</v>
      </c>
      <c r="C12" s="316"/>
      <c r="D12" s="295">
        <f>('ReOp1-Main Worksheet'!G10)</f>
        <v>0</v>
      </c>
      <c r="E12" s="296"/>
      <c r="F12" s="295">
        <f>('ReOp1-Main Worksheet'!I10)</f>
        <v>0</v>
      </c>
      <c r="G12" s="296"/>
      <c r="H12" s="295">
        <f>('ReOp1-Main Worksheet'!K10)</f>
        <v>0</v>
      </c>
      <c r="I12" s="296"/>
      <c r="J12" s="295">
        <f>('ReOp1-Main Worksheet'!M10)</f>
        <v>0</v>
      </c>
      <c r="K12" s="296"/>
      <c r="L12" s="295">
        <f>('ReOp1-Main Worksheet'!O10)</f>
        <v>0</v>
      </c>
      <c r="M12" s="296"/>
      <c r="N12" s="295">
        <f>('ReOp1-Main Worksheet'!Q10)</f>
        <v>0</v>
      </c>
      <c r="O12" s="296"/>
      <c r="P12" s="295">
        <f>('ReOp1-Main Worksheet'!S10)</f>
        <v>0</v>
      </c>
      <c r="Q12" s="296"/>
      <c r="R12" s="295">
        <f>('ReOp1-Main Worksheet'!U10)</f>
        <v>0</v>
      </c>
      <c r="S12" s="296"/>
      <c r="T12" s="295">
        <f>('ReOp1-Main Worksheet'!W10)</f>
        <v>0</v>
      </c>
      <c r="U12" s="296"/>
      <c r="V12" s="295">
        <f>('ReOp1-Main Worksheet'!Y10)</f>
        <v>0</v>
      </c>
      <c r="W12" s="296"/>
      <c r="X12" s="295">
        <f>('ReOp1-Main Worksheet'!AA10)</f>
        <v>0</v>
      </c>
      <c r="Y12" s="296"/>
      <c r="Z12" s="295">
        <f>('ReOp1-Main Worksheet'!AC10)</f>
        <v>0</v>
      </c>
      <c r="AA12" s="296"/>
      <c r="AB12" s="295">
        <f>('ReOp1-Main Worksheet'!AE10)</f>
        <v>0</v>
      </c>
      <c r="AC12" s="296"/>
      <c r="AD12" s="295">
        <f>('ReOp1-Main Worksheet'!AG10)</f>
        <v>0</v>
      </c>
      <c r="AE12" s="296"/>
      <c r="AF12" s="295">
        <f>('ReOp1-Main Worksheet'!AI10)</f>
        <v>0</v>
      </c>
      <c r="AG12" s="296"/>
      <c r="AH12" s="295">
        <f>('ReOp1-Main Worksheet'!AK10)</f>
        <v>0</v>
      </c>
      <c r="AI12" s="296"/>
      <c r="AJ12" s="295">
        <f>('ReOp1-Main Worksheet'!AM10)</f>
        <v>0</v>
      </c>
      <c r="AK12" s="296"/>
      <c r="AL12" s="295">
        <f>('ReOp1-Main Worksheet'!AO10)</f>
        <v>0</v>
      </c>
      <c r="AM12" s="296"/>
      <c r="AN12" s="295">
        <f>('ReOp1-Main Worksheet'!AQ10)</f>
        <v>0</v>
      </c>
      <c r="AO12" s="296"/>
      <c r="AP12" s="295">
        <f>('ReOp1-Main Worksheet'!AS10)</f>
        <v>0</v>
      </c>
      <c r="AQ12" s="296"/>
      <c r="AR12" s="295">
        <f>('ReOp1-Main Worksheet'!AU10)</f>
        <v>0</v>
      </c>
      <c r="AS12" s="296"/>
      <c r="AT12" s="295">
        <f>('ReOp1-Main Worksheet'!AW10)</f>
        <v>0</v>
      </c>
      <c r="AU12" s="296"/>
      <c r="AV12" s="295">
        <f>('ReOp1-Main Worksheet'!AY10)</f>
        <v>0</v>
      </c>
      <c r="AW12" s="296"/>
      <c r="AX12" s="295">
        <f>('ReOp1-Main Worksheet'!BA10)</f>
        <v>0</v>
      </c>
      <c r="AY12" s="296"/>
      <c r="AZ12" s="295">
        <f>('ReOp1-Main Worksheet'!BC10)</f>
        <v>0</v>
      </c>
      <c r="BA12" s="296"/>
      <c r="BB12" s="295">
        <f>('ReOp1-Main Worksheet'!BE10)</f>
        <v>0</v>
      </c>
      <c r="BC12" s="296"/>
      <c r="BD12" s="295">
        <f>('ReOp1-Main Worksheet'!BG10)</f>
        <v>0</v>
      </c>
      <c r="BE12" s="296"/>
      <c r="BF12" s="295">
        <f>('ReOp1-Main Worksheet'!BI10)</f>
        <v>0</v>
      </c>
      <c r="BG12" s="296"/>
      <c r="BH12" s="295">
        <f>('ReOp1-Main Worksheet'!BK10)</f>
        <v>0</v>
      </c>
      <c r="BI12" s="296"/>
      <c r="BJ12" s="295">
        <f>('ReOp1-Main Worksheet'!BM10)</f>
        <v>0</v>
      </c>
      <c r="BK12" s="296"/>
      <c r="BL12" s="313"/>
      <c r="BM12" s="314"/>
    </row>
    <row r="13" spans="1:65" ht="22.5" customHeight="1" x14ac:dyDescent="0.2">
      <c r="A13" s="7" t="s">
        <v>21</v>
      </c>
      <c r="B13" s="300"/>
      <c r="C13" s="315"/>
      <c r="D13" s="71" t="s">
        <v>11</v>
      </c>
      <c r="E13" s="72" t="s">
        <v>12</v>
      </c>
      <c r="F13" s="71" t="s">
        <v>11</v>
      </c>
      <c r="G13" s="72" t="s">
        <v>12</v>
      </c>
      <c r="H13" s="71" t="s">
        <v>11</v>
      </c>
      <c r="I13" s="72" t="s">
        <v>12</v>
      </c>
      <c r="J13" s="71" t="s">
        <v>11</v>
      </c>
      <c r="K13" s="72" t="s">
        <v>12</v>
      </c>
      <c r="L13" s="71" t="s">
        <v>11</v>
      </c>
      <c r="M13" s="72" t="s">
        <v>12</v>
      </c>
      <c r="N13" s="71" t="s">
        <v>11</v>
      </c>
      <c r="O13" s="72" t="s">
        <v>12</v>
      </c>
      <c r="P13" s="71" t="s">
        <v>11</v>
      </c>
      <c r="Q13" s="72" t="s">
        <v>12</v>
      </c>
      <c r="R13" s="71" t="s">
        <v>11</v>
      </c>
      <c r="S13" s="72" t="s">
        <v>12</v>
      </c>
      <c r="T13" s="71" t="s">
        <v>11</v>
      </c>
      <c r="U13" s="72" t="s">
        <v>12</v>
      </c>
      <c r="V13" s="71" t="s">
        <v>11</v>
      </c>
      <c r="W13" s="72" t="s">
        <v>12</v>
      </c>
      <c r="X13" s="71" t="s">
        <v>11</v>
      </c>
      <c r="Y13" s="72" t="s">
        <v>12</v>
      </c>
      <c r="Z13" s="71" t="s">
        <v>11</v>
      </c>
      <c r="AA13" s="72" t="s">
        <v>12</v>
      </c>
      <c r="AB13" s="71" t="s">
        <v>11</v>
      </c>
      <c r="AC13" s="72" t="s">
        <v>12</v>
      </c>
      <c r="AD13" s="71" t="s">
        <v>11</v>
      </c>
      <c r="AE13" s="72" t="s">
        <v>12</v>
      </c>
      <c r="AF13" s="71" t="s">
        <v>11</v>
      </c>
      <c r="AG13" s="72" t="s">
        <v>12</v>
      </c>
      <c r="AH13" s="71" t="s">
        <v>11</v>
      </c>
      <c r="AI13" s="72" t="s">
        <v>12</v>
      </c>
      <c r="AJ13" s="71" t="s">
        <v>11</v>
      </c>
      <c r="AK13" s="72" t="s">
        <v>12</v>
      </c>
      <c r="AL13" s="71" t="s">
        <v>11</v>
      </c>
      <c r="AM13" s="72" t="s">
        <v>12</v>
      </c>
      <c r="AN13" s="71" t="s">
        <v>11</v>
      </c>
      <c r="AO13" s="72" t="s">
        <v>12</v>
      </c>
      <c r="AP13" s="71" t="s">
        <v>11</v>
      </c>
      <c r="AQ13" s="72" t="s">
        <v>12</v>
      </c>
      <c r="AR13" s="71" t="s">
        <v>11</v>
      </c>
      <c r="AS13" s="72" t="s">
        <v>12</v>
      </c>
      <c r="AT13" s="71" t="s">
        <v>11</v>
      </c>
      <c r="AU13" s="72" t="s">
        <v>12</v>
      </c>
      <c r="AV13" s="71" t="s">
        <v>11</v>
      </c>
      <c r="AW13" s="72" t="s">
        <v>12</v>
      </c>
      <c r="AX13" s="71" t="s">
        <v>11</v>
      </c>
      <c r="AY13" s="72" t="s">
        <v>12</v>
      </c>
      <c r="AZ13" s="71" t="s">
        <v>11</v>
      </c>
      <c r="BA13" s="72" t="s">
        <v>12</v>
      </c>
      <c r="BB13" s="71" t="s">
        <v>11</v>
      </c>
      <c r="BC13" s="72" t="s">
        <v>12</v>
      </c>
      <c r="BD13" s="71" t="s">
        <v>11</v>
      </c>
      <c r="BE13" s="72" t="s">
        <v>12</v>
      </c>
      <c r="BF13" s="71" t="s">
        <v>11</v>
      </c>
      <c r="BG13" s="72" t="s">
        <v>12</v>
      </c>
      <c r="BH13" s="71" t="s">
        <v>11</v>
      </c>
      <c r="BI13" s="72" t="s">
        <v>12</v>
      </c>
      <c r="BJ13" s="71" t="s">
        <v>11</v>
      </c>
      <c r="BK13" s="72" t="s">
        <v>12</v>
      </c>
      <c r="BL13" s="71" t="s">
        <v>11</v>
      </c>
      <c r="BM13" s="72" t="s">
        <v>12</v>
      </c>
    </row>
    <row r="14" spans="1:65" x14ac:dyDescent="0.2">
      <c r="A14" s="206"/>
      <c r="B14" s="193"/>
      <c r="C14" s="158"/>
      <c r="D14" s="151"/>
      <c r="E14" s="73">
        <f>D$14*$C14</f>
        <v>0</v>
      </c>
      <c r="F14" s="151"/>
      <c r="G14" s="73">
        <f>F$14*$C14</f>
        <v>0</v>
      </c>
      <c r="H14" s="151"/>
      <c r="I14" s="73">
        <f>H$14*$C14</f>
        <v>0</v>
      </c>
      <c r="J14" s="151"/>
      <c r="K14" s="73">
        <f>J$14*$C14</f>
        <v>0</v>
      </c>
      <c r="L14" s="151"/>
      <c r="M14" s="73">
        <f>L$14*$C14</f>
        <v>0</v>
      </c>
      <c r="N14" s="151"/>
      <c r="O14" s="73">
        <f>N$14*$C14</f>
        <v>0</v>
      </c>
      <c r="P14" s="151"/>
      <c r="Q14" s="73">
        <f>P$14*$C14</f>
        <v>0</v>
      </c>
      <c r="R14" s="151"/>
      <c r="S14" s="73">
        <f>R$14*$C14</f>
        <v>0</v>
      </c>
      <c r="T14" s="151"/>
      <c r="U14" s="73">
        <f>T$14*$C14</f>
        <v>0</v>
      </c>
      <c r="V14" s="151"/>
      <c r="W14" s="73">
        <f>V$14*$C14</f>
        <v>0</v>
      </c>
      <c r="X14" s="151"/>
      <c r="Y14" s="73">
        <f>X$14*$C14</f>
        <v>0</v>
      </c>
      <c r="Z14" s="151"/>
      <c r="AA14" s="73">
        <f>Z$14*$C14</f>
        <v>0</v>
      </c>
      <c r="AB14" s="151"/>
      <c r="AC14" s="73">
        <f>AB$14*$C14</f>
        <v>0</v>
      </c>
      <c r="AD14" s="151"/>
      <c r="AE14" s="73">
        <f>AD$14*$C14</f>
        <v>0</v>
      </c>
      <c r="AF14" s="151"/>
      <c r="AG14" s="73">
        <f>AF$14*$C14</f>
        <v>0</v>
      </c>
      <c r="AH14" s="151"/>
      <c r="AI14" s="73">
        <f>AH$14*$C14</f>
        <v>0</v>
      </c>
      <c r="AJ14" s="151"/>
      <c r="AK14" s="73">
        <f>AJ$14*$C14</f>
        <v>0</v>
      </c>
      <c r="AL14" s="151"/>
      <c r="AM14" s="73">
        <f>AL$14*$C14</f>
        <v>0</v>
      </c>
      <c r="AN14" s="151"/>
      <c r="AO14" s="73">
        <f>AN$14*$C14</f>
        <v>0</v>
      </c>
      <c r="AP14" s="151"/>
      <c r="AQ14" s="73">
        <f>AP$14*$C14</f>
        <v>0</v>
      </c>
      <c r="AR14" s="151"/>
      <c r="AS14" s="73">
        <f>AR$14*$C14</f>
        <v>0</v>
      </c>
      <c r="AT14" s="151"/>
      <c r="AU14" s="73">
        <f>AT$14*$C14</f>
        <v>0</v>
      </c>
      <c r="AV14" s="151"/>
      <c r="AW14" s="73">
        <f>AV$14*$C14</f>
        <v>0</v>
      </c>
      <c r="AX14" s="151"/>
      <c r="AY14" s="73">
        <f>AX$14*$C14</f>
        <v>0</v>
      </c>
      <c r="AZ14" s="151"/>
      <c r="BA14" s="73">
        <f>AZ$14*$C14</f>
        <v>0</v>
      </c>
      <c r="BB14" s="151"/>
      <c r="BC14" s="73">
        <f>BB$14*$C14</f>
        <v>0</v>
      </c>
      <c r="BD14" s="151"/>
      <c r="BE14" s="73">
        <f>BD$14*$C14</f>
        <v>0</v>
      </c>
      <c r="BF14" s="151"/>
      <c r="BG14" s="73">
        <f>BF$14*$C14</f>
        <v>0</v>
      </c>
      <c r="BH14" s="151"/>
      <c r="BI14" s="73">
        <f>BH$14*$C14</f>
        <v>0</v>
      </c>
      <c r="BJ14" s="151"/>
      <c r="BK14" s="73">
        <f>BJ$14*$C14</f>
        <v>0</v>
      </c>
      <c r="BL14" s="182">
        <f>SUM(D14,F14,H14,J14,L14,N14,P14,R14+T14+V14+X14+Z14+AB14+AD14+AF14+AH14+AJ14+AL14+AN14+AP14+AR14+AT14+AV14+AX14+AZ14+BB14+BD14+BF14+BH14+BJ14)</f>
        <v>0</v>
      </c>
      <c r="BM14" s="73">
        <f>SUM(E14,G14,I14,K14,M14,O14,Q14,S14+U14+W14+Y14+AA14+AC14+AE14+AG14+AI14+AK14+AM14+AO14+AQ14+AS14+AU14+AW14+AY14+BA14+BC14+BE14+BG14+BI14+BK14)</f>
        <v>0</v>
      </c>
    </row>
    <row r="15" spans="1:65" x14ac:dyDescent="0.2">
      <c r="A15" s="206"/>
      <c r="B15" s="193"/>
      <c r="C15" s="158"/>
      <c r="D15" s="151"/>
      <c r="E15" s="73">
        <f>D$15*$C15</f>
        <v>0</v>
      </c>
      <c r="F15" s="151"/>
      <c r="G15" s="73">
        <f>F$15*$C15</f>
        <v>0</v>
      </c>
      <c r="H15" s="151"/>
      <c r="I15" s="73">
        <f>H$15*$C15</f>
        <v>0</v>
      </c>
      <c r="J15" s="151"/>
      <c r="K15" s="73">
        <f>J$15*$C15</f>
        <v>0</v>
      </c>
      <c r="L15" s="151"/>
      <c r="M15" s="73">
        <f>L$15*$C15</f>
        <v>0</v>
      </c>
      <c r="N15" s="151"/>
      <c r="O15" s="73">
        <f>N$15*$C15</f>
        <v>0</v>
      </c>
      <c r="P15" s="151"/>
      <c r="Q15" s="73">
        <f>P$15*$C15</f>
        <v>0</v>
      </c>
      <c r="R15" s="151"/>
      <c r="S15" s="73">
        <f>R$15*$C15</f>
        <v>0</v>
      </c>
      <c r="T15" s="151"/>
      <c r="U15" s="73">
        <f>T$15*$C15</f>
        <v>0</v>
      </c>
      <c r="V15" s="151"/>
      <c r="W15" s="73">
        <f>V$15*$C15</f>
        <v>0</v>
      </c>
      <c r="X15" s="151"/>
      <c r="Y15" s="73">
        <f>X$15*$C15</f>
        <v>0</v>
      </c>
      <c r="Z15" s="151"/>
      <c r="AA15" s="73">
        <f>Z$15*$C15</f>
        <v>0</v>
      </c>
      <c r="AB15" s="151"/>
      <c r="AC15" s="73">
        <f>AB$15*$C15</f>
        <v>0</v>
      </c>
      <c r="AD15" s="151"/>
      <c r="AE15" s="73">
        <f>AD$15*$C15</f>
        <v>0</v>
      </c>
      <c r="AF15" s="151"/>
      <c r="AG15" s="73">
        <f>AF$15*$C15</f>
        <v>0</v>
      </c>
      <c r="AH15" s="151"/>
      <c r="AI15" s="73">
        <f>AH$15*$C15</f>
        <v>0</v>
      </c>
      <c r="AJ15" s="151"/>
      <c r="AK15" s="73">
        <f>AJ$15*$C15</f>
        <v>0</v>
      </c>
      <c r="AL15" s="151"/>
      <c r="AM15" s="73">
        <f>AL$15*$C15</f>
        <v>0</v>
      </c>
      <c r="AN15" s="151"/>
      <c r="AO15" s="73">
        <f>AN$15*$C15</f>
        <v>0</v>
      </c>
      <c r="AP15" s="151"/>
      <c r="AQ15" s="73">
        <f>AP$15*$C15</f>
        <v>0</v>
      </c>
      <c r="AR15" s="151"/>
      <c r="AS15" s="73">
        <f>AR$15*$C15</f>
        <v>0</v>
      </c>
      <c r="AT15" s="151"/>
      <c r="AU15" s="73">
        <f>AT$15*$C15</f>
        <v>0</v>
      </c>
      <c r="AV15" s="151"/>
      <c r="AW15" s="73">
        <f>AV$15*$C15</f>
        <v>0</v>
      </c>
      <c r="AX15" s="151"/>
      <c r="AY15" s="73">
        <f>AX$15*$C15</f>
        <v>0</v>
      </c>
      <c r="AZ15" s="151"/>
      <c r="BA15" s="73">
        <f>AZ$15*$C15</f>
        <v>0</v>
      </c>
      <c r="BB15" s="151"/>
      <c r="BC15" s="73">
        <f>BB$15*$C15</f>
        <v>0</v>
      </c>
      <c r="BD15" s="151"/>
      <c r="BE15" s="73">
        <f>BD$15*$C15</f>
        <v>0</v>
      </c>
      <c r="BF15" s="151"/>
      <c r="BG15" s="73">
        <f>BF$15*$C15</f>
        <v>0</v>
      </c>
      <c r="BH15" s="151"/>
      <c r="BI15" s="73">
        <f>BH$15*$C15</f>
        <v>0</v>
      </c>
      <c r="BJ15" s="151"/>
      <c r="BK15" s="73">
        <f>BJ$15*$C15</f>
        <v>0</v>
      </c>
      <c r="BL15" s="182">
        <f t="shared" ref="BL15:BL42" si="0">SUM(D15,F15,H15,J15,L15,N15,P15,R15+T15+V15+X15+Z15+AB15+AD15+AF15+AH15+AJ15+AL15+AN15+AP15+AR15+AT15+AV15+AX15+AZ15+BB15+BD15+BF15+BH15+BJ15)</f>
        <v>0</v>
      </c>
      <c r="BM15" s="73">
        <f t="shared" ref="BM15:BM42" si="1">SUM(E15,G15,I15,K15,M15,O15,Q15,S15+U15+W15+Y15+AA15+AC15+AE15+AG15+AI15+AK15+AM15+AO15+AQ15+AS15+AU15+AW15+AY15+BA15+BC15+BE15+BG15+BI15+BK15)</f>
        <v>0</v>
      </c>
    </row>
    <row r="16" spans="1:65" x14ac:dyDescent="0.2">
      <c r="A16" s="198"/>
      <c r="B16" s="194"/>
      <c r="C16" s="158"/>
      <c r="D16" s="151"/>
      <c r="E16" s="73">
        <f>D$16*$C16</f>
        <v>0</v>
      </c>
      <c r="F16" s="151"/>
      <c r="G16" s="73">
        <f>F$16*$C16</f>
        <v>0</v>
      </c>
      <c r="H16" s="151"/>
      <c r="I16" s="73">
        <f>H$16*$C16</f>
        <v>0</v>
      </c>
      <c r="J16" s="151"/>
      <c r="K16" s="73">
        <f>J$16*$C16</f>
        <v>0</v>
      </c>
      <c r="L16" s="151"/>
      <c r="M16" s="73">
        <f>L$16*$C16</f>
        <v>0</v>
      </c>
      <c r="N16" s="151"/>
      <c r="O16" s="73">
        <f>N$16*$C16</f>
        <v>0</v>
      </c>
      <c r="P16" s="151"/>
      <c r="Q16" s="73">
        <f>P$16*$C16</f>
        <v>0</v>
      </c>
      <c r="R16" s="151"/>
      <c r="S16" s="73">
        <f>R$16*$C16</f>
        <v>0</v>
      </c>
      <c r="T16" s="151"/>
      <c r="U16" s="73">
        <f>T$16*$C16</f>
        <v>0</v>
      </c>
      <c r="V16" s="151"/>
      <c r="W16" s="73">
        <f>V$16*$C16</f>
        <v>0</v>
      </c>
      <c r="X16" s="151"/>
      <c r="Y16" s="73">
        <f>X$16*$C16</f>
        <v>0</v>
      </c>
      <c r="Z16" s="151"/>
      <c r="AA16" s="73">
        <f>Z$16*$C16</f>
        <v>0</v>
      </c>
      <c r="AB16" s="151"/>
      <c r="AC16" s="73">
        <f>AB$16*$C16</f>
        <v>0</v>
      </c>
      <c r="AD16" s="151"/>
      <c r="AE16" s="73">
        <f>AD$16*$C16</f>
        <v>0</v>
      </c>
      <c r="AF16" s="151"/>
      <c r="AG16" s="73">
        <f>AF$16*$C16</f>
        <v>0</v>
      </c>
      <c r="AH16" s="151"/>
      <c r="AI16" s="73">
        <f>AH$16*$C16</f>
        <v>0</v>
      </c>
      <c r="AJ16" s="151"/>
      <c r="AK16" s="73">
        <f>AJ$16*$C16</f>
        <v>0</v>
      </c>
      <c r="AL16" s="151"/>
      <c r="AM16" s="73">
        <f>AL$16*$C16</f>
        <v>0</v>
      </c>
      <c r="AN16" s="151"/>
      <c r="AO16" s="73">
        <f>AN$16*$C16</f>
        <v>0</v>
      </c>
      <c r="AP16" s="151"/>
      <c r="AQ16" s="73">
        <f>AP$16*$C16</f>
        <v>0</v>
      </c>
      <c r="AR16" s="151"/>
      <c r="AS16" s="73">
        <f>AR$16*$C16</f>
        <v>0</v>
      </c>
      <c r="AT16" s="151"/>
      <c r="AU16" s="73">
        <f>AT$16*$C16</f>
        <v>0</v>
      </c>
      <c r="AV16" s="151"/>
      <c r="AW16" s="73">
        <f>AV$16*$C16</f>
        <v>0</v>
      </c>
      <c r="AX16" s="151"/>
      <c r="AY16" s="73">
        <f>AX$16*$C16</f>
        <v>0</v>
      </c>
      <c r="AZ16" s="151"/>
      <c r="BA16" s="73">
        <f>AZ$16*$C16</f>
        <v>0</v>
      </c>
      <c r="BB16" s="151"/>
      <c r="BC16" s="73">
        <f>BB$16*$C16</f>
        <v>0</v>
      </c>
      <c r="BD16" s="151"/>
      <c r="BE16" s="73">
        <f>BD$16*$C16</f>
        <v>0</v>
      </c>
      <c r="BF16" s="151"/>
      <c r="BG16" s="73">
        <f>BF$16*$C16</f>
        <v>0</v>
      </c>
      <c r="BH16" s="151"/>
      <c r="BI16" s="73">
        <f>BH$16*$C16</f>
        <v>0</v>
      </c>
      <c r="BJ16" s="151"/>
      <c r="BK16" s="73">
        <f>BJ$16*$C16</f>
        <v>0</v>
      </c>
      <c r="BL16" s="182">
        <f t="shared" si="0"/>
        <v>0</v>
      </c>
      <c r="BM16" s="73">
        <f t="shared" si="1"/>
        <v>0</v>
      </c>
    </row>
    <row r="17" spans="1:65" x14ac:dyDescent="0.2">
      <c r="A17" s="198"/>
      <c r="B17" s="194"/>
      <c r="C17" s="158"/>
      <c r="D17" s="151"/>
      <c r="E17" s="73">
        <f>D$17*$C17</f>
        <v>0</v>
      </c>
      <c r="F17" s="151"/>
      <c r="G17" s="73">
        <f>F$17*$C17</f>
        <v>0</v>
      </c>
      <c r="H17" s="151"/>
      <c r="I17" s="73">
        <f>H$17*$C17</f>
        <v>0</v>
      </c>
      <c r="J17" s="151"/>
      <c r="K17" s="73">
        <f>J$17*$C17</f>
        <v>0</v>
      </c>
      <c r="L17" s="151"/>
      <c r="M17" s="73">
        <f>L$17*$C17</f>
        <v>0</v>
      </c>
      <c r="N17" s="151"/>
      <c r="O17" s="73">
        <f>N$17*$C17</f>
        <v>0</v>
      </c>
      <c r="P17" s="151"/>
      <c r="Q17" s="73">
        <f>P$17*$C17</f>
        <v>0</v>
      </c>
      <c r="R17" s="151"/>
      <c r="S17" s="73">
        <f>R$17*$C17</f>
        <v>0</v>
      </c>
      <c r="T17" s="151"/>
      <c r="U17" s="73">
        <f>T$17*$C17</f>
        <v>0</v>
      </c>
      <c r="V17" s="151"/>
      <c r="W17" s="73">
        <f>V$17*$C17</f>
        <v>0</v>
      </c>
      <c r="X17" s="151"/>
      <c r="Y17" s="73">
        <f>X$17*$C17</f>
        <v>0</v>
      </c>
      <c r="Z17" s="151"/>
      <c r="AA17" s="73">
        <f>Z$17*$C17</f>
        <v>0</v>
      </c>
      <c r="AB17" s="151"/>
      <c r="AC17" s="73">
        <f>AB$17*$C17</f>
        <v>0</v>
      </c>
      <c r="AD17" s="151"/>
      <c r="AE17" s="73">
        <f>AD$17*$C17</f>
        <v>0</v>
      </c>
      <c r="AF17" s="151"/>
      <c r="AG17" s="73">
        <f>AF$17*$C17</f>
        <v>0</v>
      </c>
      <c r="AH17" s="151"/>
      <c r="AI17" s="73">
        <f>AH$17*$C17</f>
        <v>0</v>
      </c>
      <c r="AJ17" s="151"/>
      <c r="AK17" s="73">
        <f>AJ$17*$C17</f>
        <v>0</v>
      </c>
      <c r="AL17" s="151"/>
      <c r="AM17" s="73">
        <f>AL$17*$C17</f>
        <v>0</v>
      </c>
      <c r="AN17" s="151"/>
      <c r="AO17" s="73">
        <f>AN$17*$C17</f>
        <v>0</v>
      </c>
      <c r="AP17" s="151"/>
      <c r="AQ17" s="73">
        <f>AP$17*$C17</f>
        <v>0</v>
      </c>
      <c r="AR17" s="151"/>
      <c r="AS17" s="73">
        <f>AR$17*$C17</f>
        <v>0</v>
      </c>
      <c r="AT17" s="151"/>
      <c r="AU17" s="73">
        <f>AT$17*$C17</f>
        <v>0</v>
      </c>
      <c r="AV17" s="151"/>
      <c r="AW17" s="73">
        <f>AV$17*$C17</f>
        <v>0</v>
      </c>
      <c r="AX17" s="151"/>
      <c r="AY17" s="73">
        <f>AX$17*$C17</f>
        <v>0</v>
      </c>
      <c r="AZ17" s="151"/>
      <c r="BA17" s="73">
        <f>AZ$17*$C17</f>
        <v>0</v>
      </c>
      <c r="BB17" s="151"/>
      <c r="BC17" s="73">
        <f>BB$17*$C17</f>
        <v>0</v>
      </c>
      <c r="BD17" s="151"/>
      <c r="BE17" s="73">
        <f>BD$17*$C17</f>
        <v>0</v>
      </c>
      <c r="BF17" s="151"/>
      <c r="BG17" s="73">
        <f>BF$17*$C17</f>
        <v>0</v>
      </c>
      <c r="BH17" s="151"/>
      <c r="BI17" s="73">
        <f>BH$17*$C17</f>
        <v>0</v>
      </c>
      <c r="BJ17" s="151"/>
      <c r="BK17" s="73">
        <f>BJ$17*$C17</f>
        <v>0</v>
      </c>
      <c r="BL17" s="182">
        <f t="shared" si="0"/>
        <v>0</v>
      </c>
      <c r="BM17" s="73">
        <f t="shared" si="1"/>
        <v>0</v>
      </c>
    </row>
    <row r="18" spans="1:65" x14ac:dyDescent="0.2">
      <c r="A18" s="198"/>
      <c r="B18" s="194"/>
      <c r="C18" s="158"/>
      <c r="D18" s="151"/>
      <c r="E18" s="73">
        <f>D$18*$C18</f>
        <v>0</v>
      </c>
      <c r="F18" s="151"/>
      <c r="G18" s="73">
        <f>F$18*$C18</f>
        <v>0</v>
      </c>
      <c r="H18" s="151"/>
      <c r="I18" s="73">
        <f>H$18*$C18</f>
        <v>0</v>
      </c>
      <c r="J18" s="151"/>
      <c r="K18" s="73">
        <f>J$18*$C18</f>
        <v>0</v>
      </c>
      <c r="L18" s="151"/>
      <c r="M18" s="73">
        <f>L$18*$C18</f>
        <v>0</v>
      </c>
      <c r="N18" s="151"/>
      <c r="O18" s="73">
        <f>N$18*$C18</f>
        <v>0</v>
      </c>
      <c r="P18" s="151"/>
      <c r="Q18" s="73">
        <f>P$18*$C18</f>
        <v>0</v>
      </c>
      <c r="R18" s="151"/>
      <c r="S18" s="73">
        <f>R$18*$C18</f>
        <v>0</v>
      </c>
      <c r="T18" s="151"/>
      <c r="U18" s="73">
        <f>T$18*$C18</f>
        <v>0</v>
      </c>
      <c r="V18" s="151"/>
      <c r="W18" s="73">
        <f>V$18*$C18</f>
        <v>0</v>
      </c>
      <c r="X18" s="151"/>
      <c r="Y18" s="73">
        <f>X$18*$C18</f>
        <v>0</v>
      </c>
      <c r="Z18" s="151"/>
      <c r="AA18" s="73">
        <f>Z$18*$C18</f>
        <v>0</v>
      </c>
      <c r="AB18" s="151"/>
      <c r="AC18" s="73">
        <f>AB$18*$C18</f>
        <v>0</v>
      </c>
      <c r="AD18" s="151"/>
      <c r="AE18" s="73">
        <f>AD$18*$C18</f>
        <v>0</v>
      </c>
      <c r="AF18" s="152"/>
      <c r="AG18" s="73">
        <f>AF$18*$C18</f>
        <v>0</v>
      </c>
      <c r="AH18" s="152"/>
      <c r="AI18" s="73">
        <f>AH$18*$C18</f>
        <v>0</v>
      </c>
      <c r="AJ18" s="152"/>
      <c r="AK18" s="73">
        <f>AJ$18*$C18</f>
        <v>0</v>
      </c>
      <c r="AL18" s="152"/>
      <c r="AM18" s="73">
        <f>AL$18*$C18</f>
        <v>0</v>
      </c>
      <c r="AN18" s="152"/>
      <c r="AO18" s="73">
        <f>AN$18*$C18</f>
        <v>0</v>
      </c>
      <c r="AP18" s="152"/>
      <c r="AQ18" s="73">
        <f>AP$18*$C18</f>
        <v>0</v>
      </c>
      <c r="AR18" s="152"/>
      <c r="AS18" s="73">
        <f>AR$18*$C18</f>
        <v>0</v>
      </c>
      <c r="AT18" s="152"/>
      <c r="AU18" s="73">
        <f>AT$18*$C18</f>
        <v>0</v>
      </c>
      <c r="AV18" s="152"/>
      <c r="AW18" s="73">
        <f>AV$18*$C18</f>
        <v>0</v>
      </c>
      <c r="AX18" s="152"/>
      <c r="AY18" s="73">
        <f>AX$18*$C18</f>
        <v>0</v>
      </c>
      <c r="AZ18" s="152"/>
      <c r="BA18" s="73">
        <f>AZ$18*$C18</f>
        <v>0</v>
      </c>
      <c r="BB18" s="152"/>
      <c r="BC18" s="73">
        <f>BB$18*$C18</f>
        <v>0</v>
      </c>
      <c r="BD18" s="152"/>
      <c r="BE18" s="73">
        <f>BD$18*$C18</f>
        <v>0</v>
      </c>
      <c r="BF18" s="152"/>
      <c r="BG18" s="73">
        <f>BF$18*$C18</f>
        <v>0</v>
      </c>
      <c r="BH18" s="152"/>
      <c r="BI18" s="73">
        <f>BH$18*$C18</f>
        <v>0</v>
      </c>
      <c r="BJ18" s="152"/>
      <c r="BK18" s="73">
        <f>BJ$18*$C18</f>
        <v>0</v>
      </c>
      <c r="BL18" s="182">
        <f t="shared" si="0"/>
        <v>0</v>
      </c>
      <c r="BM18" s="73">
        <f t="shared" si="1"/>
        <v>0</v>
      </c>
    </row>
    <row r="19" spans="1:65" x14ac:dyDescent="0.2">
      <c r="A19" s="198"/>
      <c r="B19" s="194"/>
      <c r="C19" s="158"/>
      <c r="D19" s="151"/>
      <c r="E19" s="73">
        <f>D$19*$C19</f>
        <v>0</v>
      </c>
      <c r="F19" s="151"/>
      <c r="G19" s="73">
        <f>F$19*$C19</f>
        <v>0</v>
      </c>
      <c r="H19" s="151"/>
      <c r="I19" s="73">
        <f>H$19*$C19</f>
        <v>0</v>
      </c>
      <c r="J19" s="151"/>
      <c r="K19" s="73">
        <f>J$19*$C19</f>
        <v>0</v>
      </c>
      <c r="L19" s="151"/>
      <c r="M19" s="73">
        <f>L$19*$C19</f>
        <v>0</v>
      </c>
      <c r="N19" s="151"/>
      <c r="O19" s="73">
        <f>N$19*$C19</f>
        <v>0</v>
      </c>
      <c r="P19" s="151"/>
      <c r="Q19" s="73">
        <f>P$19*$C19</f>
        <v>0</v>
      </c>
      <c r="R19" s="151"/>
      <c r="S19" s="73">
        <f>R$19*$C19</f>
        <v>0</v>
      </c>
      <c r="T19" s="151"/>
      <c r="U19" s="73">
        <f>T$19*$C19</f>
        <v>0</v>
      </c>
      <c r="V19" s="151"/>
      <c r="W19" s="73">
        <f>V$19*$C19</f>
        <v>0</v>
      </c>
      <c r="X19" s="151"/>
      <c r="Y19" s="73">
        <f>X$19*$C19</f>
        <v>0</v>
      </c>
      <c r="Z19" s="151"/>
      <c r="AA19" s="73">
        <f>Z$19*$C19</f>
        <v>0</v>
      </c>
      <c r="AB19" s="151"/>
      <c r="AC19" s="73">
        <f>AB$19*$C19</f>
        <v>0</v>
      </c>
      <c r="AD19" s="151"/>
      <c r="AE19" s="73">
        <f>AD$19*$C19</f>
        <v>0</v>
      </c>
      <c r="AF19" s="152"/>
      <c r="AG19" s="73">
        <f>AF$19*$C19</f>
        <v>0</v>
      </c>
      <c r="AH19" s="152"/>
      <c r="AI19" s="73">
        <f>AH$19*$C19</f>
        <v>0</v>
      </c>
      <c r="AJ19" s="152"/>
      <c r="AK19" s="73">
        <f>AJ$19*$C19</f>
        <v>0</v>
      </c>
      <c r="AL19" s="152"/>
      <c r="AM19" s="73">
        <f>AL$19*$C19</f>
        <v>0</v>
      </c>
      <c r="AN19" s="152"/>
      <c r="AO19" s="73">
        <f>AN$19*$C19</f>
        <v>0</v>
      </c>
      <c r="AP19" s="152"/>
      <c r="AQ19" s="73">
        <f>AP$19*$C19</f>
        <v>0</v>
      </c>
      <c r="AR19" s="152"/>
      <c r="AS19" s="73">
        <f>AR$19*$C19</f>
        <v>0</v>
      </c>
      <c r="AT19" s="152"/>
      <c r="AU19" s="73">
        <f>AT$19*$C19</f>
        <v>0</v>
      </c>
      <c r="AV19" s="152"/>
      <c r="AW19" s="73">
        <f>AV$19*$C19</f>
        <v>0</v>
      </c>
      <c r="AX19" s="152"/>
      <c r="AY19" s="73">
        <f>AX$19*$C19</f>
        <v>0</v>
      </c>
      <c r="AZ19" s="152"/>
      <c r="BA19" s="73">
        <f>AZ$19*$C19</f>
        <v>0</v>
      </c>
      <c r="BB19" s="152"/>
      <c r="BC19" s="73">
        <f>BB$19*$C19</f>
        <v>0</v>
      </c>
      <c r="BD19" s="152"/>
      <c r="BE19" s="73">
        <f>BD$19*$C19</f>
        <v>0</v>
      </c>
      <c r="BF19" s="152"/>
      <c r="BG19" s="73">
        <f>BF$19*$C19</f>
        <v>0</v>
      </c>
      <c r="BH19" s="152"/>
      <c r="BI19" s="73">
        <f>BH$19*$C19</f>
        <v>0</v>
      </c>
      <c r="BJ19" s="152"/>
      <c r="BK19" s="73">
        <f>BJ$19*$C19</f>
        <v>0</v>
      </c>
      <c r="BL19" s="182">
        <f t="shared" si="0"/>
        <v>0</v>
      </c>
      <c r="BM19" s="73">
        <f t="shared" si="1"/>
        <v>0</v>
      </c>
    </row>
    <row r="20" spans="1:65" x14ac:dyDescent="0.2">
      <c r="A20" s="198"/>
      <c r="B20" s="194"/>
      <c r="C20" s="158"/>
      <c r="D20" s="151"/>
      <c r="E20" s="73">
        <f>D$20*$C20</f>
        <v>0</v>
      </c>
      <c r="F20" s="151"/>
      <c r="G20" s="73">
        <f>F$20*$C20</f>
        <v>0</v>
      </c>
      <c r="H20" s="151"/>
      <c r="I20" s="73">
        <f>H$20*$C20</f>
        <v>0</v>
      </c>
      <c r="J20" s="151"/>
      <c r="K20" s="73">
        <f>J$20*$C20</f>
        <v>0</v>
      </c>
      <c r="L20" s="151"/>
      <c r="M20" s="73">
        <f>L$20*$C20</f>
        <v>0</v>
      </c>
      <c r="N20" s="151"/>
      <c r="O20" s="73">
        <f>N$20*$C20</f>
        <v>0</v>
      </c>
      <c r="P20" s="151"/>
      <c r="Q20" s="73">
        <f>P$20*$C20</f>
        <v>0</v>
      </c>
      <c r="R20" s="151"/>
      <c r="S20" s="73">
        <f>R$20*$C20</f>
        <v>0</v>
      </c>
      <c r="T20" s="151"/>
      <c r="U20" s="73">
        <f>T$20*$C20</f>
        <v>0</v>
      </c>
      <c r="V20" s="151"/>
      <c r="W20" s="73">
        <f>V$20*$C20</f>
        <v>0</v>
      </c>
      <c r="X20" s="151"/>
      <c r="Y20" s="73">
        <f>X$20*$C20</f>
        <v>0</v>
      </c>
      <c r="Z20" s="151"/>
      <c r="AA20" s="73">
        <f>Z$20*$C20</f>
        <v>0</v>
      </c>
      <c r="AB20" s="151"/>
      <c r="AC20" s="73">
        <f>AB$20*$C20</f>
        <v>0</v>
      </c>
      <c r="AD20" s="151"/>
      <c r="AE20" s="73">
        <f>AD$20*$C20</f>
        <v>0</v>
      </c>
      <c r="AF20" s="152"/>
      <c r="AG20" s="73">
        <f>AF$20*$C20</f>
        <v>0</v>
      </c>
      <c r="AH20" s="152"/>
      <c r="AI20" s="73">
        <f>AH$20*$C20</f>
        <v>0</v>
      </c>
      <c r="AJ20" s="152"/>
      <c r="AK20" s="73">
        <f>AJ$20*$C20</f>
        <v>0</v>
      </c>
      <c r="AL20" s="152"/>
      <c r="AM20" s="73">
        <f>AL$20*$C20</f>
        <v>0</v>
      </c>
      <c r="AN20" s="152"/>
      <c r="AO20" s="73">
        <f>AN$20*$C20</f>
        <v>0</v>
      </c>
      <c r="AP20" s="152"/>
      <c r="AQ20" s="73">
        <f>AP$20*$C20</f>
        <v>0</v>
      </c>
      <c r="AR20" s="152"/>
      <c r="AS20" s="73">
        <f>AR$20*$C20</f>
        <v>0</v>
      </c>
      <c r="AT20" s="152"/>
      <c r="AU20" s="73">
        <f>AT$20*$C20</f>
        <v>0</v>
      </c>
      <c r="AV20" s="152"/>
      <c r="AW20" s="73">
        <f>AV$20*$C20</f>
        <v>0</v>
      </c>
      <c r="AX20" s="152"/>
      <c r="AY20" s="73">
        <f>AX$20*$C20</f>
        <v>0</v>
      </c>
      <c r="AZ20" s="152"/>
      <c r="BA20" s="73">
        <f>AZ$20*$C20</f>
        <v>0</v>
      </c>
      <c r="BB20" s="152"/>
      <c r="BC20" s="73">
        <f>BB$20*$C20</f>
        <v>0</v>
      </c>
      <c r="BD20" s="152"/>
      <c r="BE20" s="73">
        <f>BD$20*$C20</f>
        <v>0</v>
      </c>
      <c r="BF20" s="152"/>
      <c r="BG20" s="73">
        <f>BF$20*$C20</f>
        <v>0</v>
      </c>
      <c r="BH20" s="152"/>
      <c r="BI20" s="73">
        <f>BH$20*$C20</f>
        <v>0</v>
      </c>
      <c r="BJ20" s="152"/>
      <c r="BK20" s="73">
        <f>BJ$20*$C20</f>
        <v>0</v>
      </c>
      <c r="BL20" s="182">
        <f t="shared" si="0"/>
        <v>0</v>
      </c>
      <c r="BM20" s="73">
        <f t="shared" si="1"/>
        <v>0</v>
      </c>
    </row>
    <row r="21" spans="1:65" x14ac:dyDescent="0.2">
      <c r="A21" s="198"/>
      <c r="B21" s="194"/>
      <c r="C21" s="158"/>
      <c r="D21" s="151"/>
      <c r="E21" s="73">
        <f>D$21*$C21</f>
        <v>0</v>
      </c>
      <c r="F21" s="151"/>
      <c r="G21" s="73">
        <f>F$21*$C21</f>
        <v>0</v>
      </c>
      <c r="H21" s="151"/>
      <c r="I21" s="73">
        <f>H$21*$C21</f>
        <v>0</v>
      </c>
      <c r="J21" s="151"/>
      <c r="K21" s="73">
        <f>J$21*$C21</f>
        <v>0</v>
      </c>
      <c r="L21" s="151"/>
      <c r="M21" s="73">
        <f>L$21*$C21</f>
        <v>0</v>
      </c>
      <c r="N21" s="151"/>
      <c r="O21" s="73">
        <f>N$21*$C21</f>
        <v>0</v>
      </c>
      <c r="P21" s="151"/>
      <c r="Q21" s="73">
        <f>P$21*$C21</f>
        <v>0</v>
      </c>
      <c r="R21" s="151"/>
      <c r="S21" s="73">
        <f>R$21*$C21</f>
        <v>0</v>
      </c>
      <c r="T21" s="151"/>
      <c r="U21" s="73">
        <f>T$21*$C21</f>
        <v>0</v>
      </c>
      <c r="V21" s="151"/>
      <c r="W21" s="73">
        <f>V$21*$C21</f>
        <v>0</v>
      </c>
      <c r="X21" s="151"/>
      <c r="Y21" s="73">
        <f>X$21*$C21</f>
        <v>0</v>
      </c>
      <c r="Z21" s="151"/>
      <c r="AA21" s="73">
        <f>Z$21*$C21</f>
        <v>0</v>
      </c>
      <c r="AB21" s="151"/>
      <c r="AC21" s="73">
        <f>AB$21*$C21</f>
        <v>0</v>
      </c>
      <c r="AD21" s="151"/>
      <c r="AE21" s="73">
        <f>AD$21*$C21</f>
        <v>0</v>
      </c>
      <c r="AF21" s="152"/>
      <c r="AG21" s="73">
        <f>AF$21*$C21</f>
        <v>0</v>
      </c>
      <c r="AH21" s="152"/>
      <c r="AI21" s="73">
        <f>AH$21*$C21</f>
        <v>0</v>
      </c>
      <c r="AJ21" s="152"/>
      <c r="AK21" s="73">
        <f>AJ$21*$C21</f>
        <v>0</v>
      </c>
      <c r="AL21" s="152"/>
      <c r="AM21" s="73">
        <f>AL$21*$C21</f>
        <v>0</v>
      </c>
      <c r="AN21" s="152"/>
      <c r="AO21" s="73">
        <f>AN$21*$C21</f>
        <v>0</v>
      </c>
      <c r="AP21" s="152"/>
      <c r="AQ21" s="73">
        <f>AP$21*$C21</f>
        <v>0</v>
      </c>
      <c r="AR21" s="152"/>
      <c r="AS21" s="73">
        <f>AR$21*$C21</f>
        <v>0</v>
      </c>
      <c r="AT21" s="152"/>
      <c r="AU21" s="73">
        <f>AT$21*$C21</f>
        <v>0</v>
      </c>
      <c r="AV21" s="152"/>
      <c r="AW21" s="73">
        <f>AV$21*$C21</f>
        <v>0</v>
      </c>
      <c r="AX21" s="152"/>
      <c r="AY21" s="73">
        <f>AX$21*$C21</f>
        <v>0</v>
      </c>
      <c r="AZ21" s="152"/>
      <c r="BA21" s="73">
        <f>AZ$21*$C21</f>
        <v>0</v>
      </c>
      <c r="BB21" s="152"/>
      <c r="BC21" s="73">
        <f>BB$21*$C21</f>
        <v>0</v>
      </c>
      <c r="BD21" s="152"/>
      <c r="BE21" s="73">
        <f>BD$21*$C21</f>
        <v>0</v>
      </c>
      <c r="BF21" s="152"/>
      <c r="BG21" s="73">
        <f>BF$21*$C21</f>
        <v>0</v>
      </c>
      <c r="BH21" s="152"/>
      <c r="BI21" s="73">
        <f>BH$21*$C21</f>
        <v>0</v>
      </c>
      <c r="BJ21" s="152"/>
      <c r="BK21" s="73">
        <f>BJ$21*$C21</f>
        <v>0</v>
      </c>
      <c r="BL21" s="182">
        <f t="shared" si="0"/>
        <v>0</v>
      </c>
      <c r="BM21" s="73">
        <f t="shared" si="1"/>
        <v>0</v>
      </c>
    </row>
    <row r="22" spans="1:65" x14ac:dyDescent="0.2">
      <c r="A22" s="198"/>
      <c r="B22" s="194"/>
      <c r="C22" s="158"/>
      <c r="D22" s="151"/>
      <c r="E22" s="73">
        <f>D$22*$C22</f>
        <v>0</v>
      </c>
      <c r="F22" s="151"/>
      <c r="G22" s="73">
        <f>F$22*$C22</f>
        <v>0</v>
      </c>
      <c r="H22" s="151"/>
      <c r="I22" s="73">
        <f>H$22*$C22</f>
        <v>0</v>
      </c>
      <c r="J22" s="151"/>
      <c r="K22" s="73">
        <f>J$22*$C22</f>
        <v>0</v>
      </c>
      <c r="L22" s="151"/>
      <c r="M22" s="73">
        <f>L$22*$C22</f>
        <v>0</v>
      </c>
      <c r="N22" s="151"/>
      <c r="O22" s="73">
        <f>N$22*$C22</f>
        <v>0</v>
      </c>
      <c r="P22" s="151"/>
      <c r="Q22" s="73">
        <f>P$22*$C22</f>
        <v>0</v>
      </c>
      <c r="R22" s="151"/>
      <c r="S22" s="73">
        <f>R$22*$C22</f>
        <v>0</v>
      </c>
      <c r="T22" s="151"/>
      <c r="U22" s="73">
        <f>T$22*$C22</f>
        <v>0</v>
      </c>
      <c r="V22" s="151"/>
      <c r="W22" s="73">
        <f>V$22*$C22</f>
        <v>0</v>
      </c>
      <c r="X22" s="151"/>
      <c r="Y22" s="73">
        <f>X$22*$C22</f>
        <v>0</v>
      </c>
      <c r="Z22" s="151"/>
      <c r="AA22" s="73">
        <f>Z$22*$C22</f>
        <v>0</v>
      </c>
      <c r="AB22" s="151"/>
      <c r="AC22" s="73">
        <f>AB$22*$C22</f>
        <v>0</v>
      </c>
      <c r="AD22" s="151"/>
      <c r="AE22" s="73">
        <f>AD$22*$C22</f>
        <v>0</v>
      </c>
      <c r="AF22" s="152"/>
      <c r="AG22" s="73">
        <f>AF$22*$C22</f>
        <v>0</v>
      </c>
      <c r="AH22" s="152"/>
      <c r="AI22" s="73">
        <f>AH$22*$C22</f>
        <v>0</v>
      </c>
      <c r="AJ22" s="152"/>
      <c r="AK22" s="73">
        <f>AJ$22*$C22</f>
        <v>0</v>
      </c>
      <c r="AL22" s="152"/>
      <c r="AM22" s="73">
        <f>AL$22*$C22</f>
        <v>0</v>
      </c>
      <c r="AN22" s="152"/>
      <c r="AO22" s="73">
        <f>AN$22*$C22</f>
        <v>0</v>
      </c>
      <c r="AP22" s="152"/>
      <c r="AQ22" s="73">
        <f>AP$22*$C22</f>
        <v>0</v>
      </c>
      <c r="AR22" s="152"/>
      <c r="AS22" s="73">
        <f>AR$22*$C22</f>
        <v>0</v>
      </c>
      <c r="AT22" s="152"/>
      <c r="AU22" s="73">
        <f>AT$22*$C22</f>
        <v>0</v>
      </c>
      <c r="AV22" s="152"/>
      <c r="AW22" s="73">
        <f>AV$22*$C22</f>
        <v>0</v>
      </c>
      <c r="AX22" s="152"/>
      <c r="AY22" s="73">
        <f>AX$22*$C22</f>
        <v>0</v>
      </c>
      <c r="AZ22" s="152"/>
      <c r="BA22" s="73">
        <f>AZ$22*$C22</f>
        <v>0</v>
      </c>
      <c r="BB22" s="152"/>
      <c r="BC22" s="73">
        <f>BB$22*$C22</f>
        <v>0</v>
      </c>
      <c r="BD22" s="152"/>
      <c r="BE22" s="73">
        <f>BD$22*$C22</f>
        <v>0</v>
      </c>
      <c r="BF22" s="152"/>
      <c r="BG22" s="73">
        <f>BF$22*$C22</f>
        <v>0</v>
      </c>
      <c r="BH22" s="152"/>
      <c r="BI22" s="73">
        <f>BH$22*$C22</f>
        <v>0</v>
      </c>
      <c r="BJ22" s="152"/>
      <c r="BK22" s="73">
        <f>BJ$22*$C22</f>
        <v>0</v>
      </c>
      <c r="BL22" s="182">
        <f t="shared" si="0"/>
        <v>0</v>
      </c>
      <c r="BM22" s="73">
        <f t="shared" si="1"/>
        <v>0</v>
      </c>
    </row>
    <row r="23" spans="1:65" x14ac:dyDescent="0.2">
      <c r="A23" s="198"/>
      <c r="B23" s="194"/>
      <c r="C23" s="158"/>
      <c r="D23" s="151"/>
      <c r="E23" s="73">
        <f>D$23*$C23</f>
        <v>0</v>
      </c>
      <c r="F23" s="151"/>
      <c r="G23" s="73">
        <f>F$23*$C23</f>
        <v>0</v>
      </c>
      <c r="H23" s="151"/>
      <c r="I23" s="73">
        <f>H$23*$C23</f>
        <v>0</v>
      </c>
      <c r="J23" s="151"/>
      <c r="K23" s="73">
        <f>J$23*$C23</f>
        <v>0</v>
      </c>
      <c r="L23" s="151"/>
      <c r="M23" s="73">
        <f>L$23*$C23</f>
        <v>0</v>
      </c>
      <c r="N23" s="151"/>
      <c r="O23" s="73">
        <f>N$23*$C23</f>
        <v>0</v>
      </c>
      <c r="P23" s="151"/>
      <c r="Q23" s="73">
        <f>P$23*$C23</f>
        <v>0</v>
      </c>
      <c r="R23" s="151"/>
      <c r="S23" s="73">
        <f>R$23*$C23</f>
        <v>0</v>
      </c>
      <c r="T23" s="151"/>
      <c r="U23" s="73">
        <f>T$23*$C23</f>
        <v>0</v>
      </c>
      <c r="V23" s="151"/>
      <c r="W23" s="73">
        <f>V$23*$C23</f>
        <v>0</v>
      </c>
      <c r="X23" s="151"/>
      <c r="Y23" s="73">
        <f>X$23*$C23</f>
        <v>0</v>
      </c>
      <c r="Z23" s="151"/>
      <c r="AA23" s="73">
        <f>Z$23*$C23</f>
        <v>0</v>
      </c>
      <c r="AB23" s="151"/>
      <c r="AC23" s="73">
        <f>AB$23*$C23</f>
        <v>0</v>
      </c>
      <c r="AD23" s="151"/>
      <c r="AE23" s="73">
        <f>AD$23*$C23</f>
        <v>0</v>
      </c>
      <c r="AF23" s="152"/>
      <c r="AG23" s="73">
        <f>AF$23*$C23</f>
        <v>0</v>
      </c>
      <c r="AH23" s="152"/>
      <c r="AI23" s="73">
        <f>AH$23*$C23</f>
        <v>0</v>
      </c>
      <c r="AJ23" s="152"/>
      <c r="AK23" s="73">
        <f>AJ$23*$C23</f>
        <v>0</v>
      </c>
      <c r="AL23" s="152"/>
      <c r="AM23" s="73">
        <f>AL$23*$C23</f>
        <v>0</v>
      </c>
      <c r="AN23" s="152"/>
      <c r="AO23" s="73">
        <f>AN$23*$C23</f>
        <v>0</v>
      </c>
      <c r="AP23" s="152"/>
      <c r="AQ23" s="73">
        <f>AP$23*$C23</f>
        <v>0</v>
      </c>
      <c r="AR23" s="152"/>
      <c r="AS23" s="73">
        <f>AR$23*$C23</f>
        <v>0</v>
      </c>
      <c r="AT23" s="152"/>
      <c r="AU23" s="73">
        <f>AT$23*$C23</f>
        <v>0</v>
      </c>
      <c r="AV23" s="152"/>
      <c r="AW23" s="73">
        <f>AV$23*$C23</f>
        <v>0</v>
      </c>
      <c r="AX23" s="152"/>
      <c r="AY23" s="73">
        <f>AX$23*$C23</f>
        <v>0</v>
      </c>
      <c r="AZ23" s="152"/>
      <c r="BA23" s="73">
        <f>AZ$23*$C23</f>
        <v>0</v>
      </c>
      <c r="BB23" s="152"/>
      <c r="BC23" s="73">
        <f>BB$23*$C23</f>
        <v>0</v>
      </c>
      <c r="BD23" s="152"/>
      <c r="BE23" s="73">
        <f>BD$23*$C23</f>
        <v>0</v>
      </c>
      <c r="BF23" s="152"/>
      <c r="BG23" s="73">
        <f>BF$23*$C23</f>
        <v>0</v>
      </c>
      <c r="BH23" s="152"/>
      <c r="BI23" s="73">
        <f>BH$23*$C23</f>
        <v>0</v>
      </c>
      <c r="BJ23" s="152"/>
      <c r="BK23" s="73">
        <f>BJ$23*$C23</f>
        <v>0</v>
      </c>
      <c r="BL23" s="182">
        <f t="shared" si="0"/>
        <v>0</v>
      </c>
      <c r="BM23" s="73">
        <f t="shared" si="1"/>
        <v>0</v>
      </c>
    </row>
    <row r="24" spans="1:65" x14ac:dyDescent="0.2">
      <c r="A24" s="198"/>
      <c r="B24" s="194"/>
      <c r="C24" s="158"/>
      <c r="D24" s="151"/>
      <c r="E24" s="73">
        <f>D$24*$C24</f>
        <v>0</v>
      </c>
      <c r="F24" s="151"/>
      <c r="G24" s="73">
        <f>F$24*$C24</f>
        <v>0</v>
      </c>
      <c r="H24" s="151"/>
      <c r="I24" s="73">
        <f>H$24*$C24</f>
        <v>0</v>
      </c>
      <c r="J24" s="151"/>
      <c r="K24" s="73">
        <f>J$24*$C24</f>
        <v>0</v>
      </c>
      <c r="L24" s="151"/>
      <c r="M24" s="73">
        <f>L$24*$C24</f>
        <v>0</v>
      </c>
      <c r="N24" s="151"/>
      <c r="O24" s="73">
        <f>N$24*$C24</f>
        <v>0</v>
      </c>
      <c r="P24" s="151"/>
      <c r="Q24" s="73">
        <f>P$24*$C24</f>
        <v>0</v>
      </c>
      <c r="R24" s="151"/>
      <c r="S24" s="73">
        <f>R$24*$C24</f>
        <v>0</v>
      </c>
      <c r="T24" s="151"/>
      <c r="U24" s="73">
        <f>T$24*$C24</f>
        <v>0</v>
      </c>
      <c r="V24" s="151"/>
      <c r="W24" s="73">
        <f>V$24*$C24</f>
        <v>0</v>
      </c>
      <c r="X24" s="151"/>
      <c r="Y24" s="73">
        <f>X$24*$C24</f>
        <v>0</v>
      </c>
      <c r="Z24" s="151"/>
      <c r="AA24" s="73">
        <f>Z$24*$C24</f>
        <v>0</v>
      </c>
      <c r="AB24" s="151"/>
      <c r="AC24" s="73">
        <f>AB$24*$C24</f>
        <v>0</v>
      </c>
      <c r="AD24" s="151"/>
      <c r="AE24" s="73">
        <f>AD$24*$C24</f>
        <v>0</v>
      </c>
      <c r="AF24" s="152"/>
      <c r="AG24" s="73">
        <f>AF$24*$C24</f>
        <v>0</v>
      </c>
      <c r="AH24" s="152"/>
      <c r="AI24" s="73">
        <f>AH$24*$C24</f>
        <v>0</v>
      </c>
      <c r="AJ24" s="152"/>
      <c r="AK24" s="73">
        <f>AJ$24*$C24</f>
        <v>0</v>
      </c>
      <c r="AL24" s="152"/>
      <c r="AM24" s="73">
        <f>AL$24*$C24</f>
        <v>0</v>
      </c>
      <c r="AN24" s="152"/>
      <c r="AO24" s="73">
        <f>AN$24*$C24</f>
        <v>0</v>
      </c>
      <c r="AP24" s="152"/>
      <c r="AQ24" s="73">
        <f>AP$24*$C24</f>
        <v>0</v>
      </c>
      <c r="AR24" s="152"/>
      <c r="AS24" s="73">
        <f>AR$24*$C24</f>
        <v>0</v>
      </c>
      <c r="AT24" s="152"/>
      <c r="AU24" s="73">
        <f>AT$24*$C24</f>
        <v>0</v>
      </c>
      <c r="AV24" s="152"/>
      <c r="AW24" s="73">
        <f>AV$24*$C24</f>
        <v>0</v>
      </c>
      <c r="AX24" s="152"/>
      <c r="AY24" s="73">
        <f>AX$24*$C24</f>
        <v>0</v>
      </c>
      <c r="AZ24" s="152"/>
      <c r="BA24" s="73">
        <f>AZ$24*$C24</f>
        <v>0</v>
      </c>
      <c r="BB24" s="152"/>
      <c r="BC24" s="73">
        <f>BB$24*$C24</f>
        <v>0</v>
      </c>
      <c r="BD24" s="152"/>
      <c r="BE24" s="73">
        <f>BD$24*$C24</f>
        <v>0</v>
      </c>
      <c r="BF24" s="152"/>
      <c r="BG24" s="73">
        <f>BF$24*$C24</f>
        <v>0</v>
      </c>
      <c r="BH24" s="152"/>
      <c r="BI24" s="73">
        <f>BH$24*$C24</f>
        <v>0</v>
      </c>
      <c r="BJ24" s="152"/>
      <c r="BK24" s="73">
        <f>BJ$24*$C24</f>
        <v>0</v>
      </c>
      <c r="BL24" s="182">
        <f t="shared" si="0"/>
        <v>0</v>
      </c>
      <c r="BM24" s="73">
        <f t="shared" si="1"/>
        <v>0</v>
      </c>
    </row>
    <row r="25" spans="1:65" x14ac:dyDescent="0.2">
      <c r="A25" s="198"/>
      <c r="B25" s="194"/>
      <c r="C25" s="158"/>
      <c r="D25" s="151"/>
      <c r="E25" s="73">
        <f>D$25*$C25</f>
        <v>0</v>
      </c>
      <c r="F25" s="151"/>
      <c r="G25" s="73">
        <f>F$25*$C25</f>
        <v>0</v>
      </c>
      <c r="H25" s="151"/>
      <c r="I25" s="73">
        <f>H$25*$C25</f>
        <v>0</v>
      </c>
      <c r="J25" s="151"/>
      <c r="K25" s="73">
        <f>J$25*$C25</f>
        <v>0</v>
      </c>
      <c r="L25" s="151"/>
      <c r="M25" s="73">
        <f>L$25*$C25</f>
        <v>0</v>
      </c>
      <c r="N25" s="151"/>
      <c r="O25" s="73">
        <f>N$25*$C25</f>
        <v>0</v>
      </c>
      <c r="P25" s="151"/>
      <c r="Q25" s="73">
        <f>P$25*$C25</f>
        <v>0</v>
      </c>
      <c r="R25" s="151"/>
      <c r="S25" s="73">
        <f>R$25*$C25</f>
        <v>0</v>
      </c>
      <c r="T25" s="151"/>
      <c r="U25" s="73">
        <f>T$25*$C25</f>
        <v>0</v>
      </c>
      <c r="V25" s="151"/>
      <c r="W25" s="73">
        <f>V$25*$C25</f>
        <v>0</v>
      </c>
      <c r="X25" s="151"/>
      <c r="Y25" s="73">
        <f>X$25*$C25</f>
        <v>0</v>
      </c>
      <c r="Z25" s="151"/>
      <c r="AA25" s="73">
        <f>Z$25*$C25</f>
        <v>0</v>
      </c>
      <c r="AB25" s="151"/>
      <c r="AC25" s="73">
        <f>AB$25*$C25</f>
        <v>0</v>
      </c>
      <c r="AD25" s="151"/>
      <c r="AE25" s="73">
        <f>AD$25*$C25</f>
        <v>0</v>
      </c>
      <c r="AF25" s="152"/>
      <c r="AG25" s="73">
        <f>AF$25*$C25</f>
        <v>0</v>
      </c>
      <c r="AH25" s="152"/>
      <c r="AI25" s="73">
        <f>AH$25*$C25</f>
        <v>0</v>
      </c>
      <c r="AJ25" s="152"/>
      <c r="AK25" s="73">
        <f>AJ$25*$C25</f>
        <v>0</v>
      </c>
      <c r="AL25" s="152"/>
      <c r="AM25" s="73">
        <f>AL$25*$C25</f>
        <v>0</v>
      </c>
      <c r="AN25" s="152"/>
      <c r="AO25" s="73">
        <f>AN$25*$C25</f>
        <v>0</v>
      </c>
      <c r="AP25" s="152"/>
      <c r="AQ25" s="73">
        <f>AP$25*$C25</f>
        <v>0</v>
      </c>
      <c r="AR25" s="152"/>
      <c r="AS25" s="73">
        <f>AR$25*$C25</f>
        <v>0</v>
      </c>
      <c r="AT25" s="152"/>
      <c r="AU25" s="73">
        <f>AT$25*$C25</f>
        <v>0</v>
      </c>
      <c r="AV25" s="152"/>
      <c r="AW25" s="73">
        <f>AV$25*$C25</f>
        <v>0</v>
      </c>
      <c r="AX25" s="152"/>
      <c r="AY25" s="73">
        <f>AX$25*$C25</f>
        <v>0</v>
      </c>
      <c r="AZ25" s="152"/>
      <c r="BA25" s="73">
        <f>AZ$25*$C25</f>
        <v>0</v>
      </c>
      <c r="BB25" s="152"/>
      <c r="BC25" s="73">
        <f>BB$25*$C25</f>
        <v>0</v>
      </c>
      <c r="BD25" s="152"/>
      <c r="BE25" s="73">
        <f>BD$25*$C25</f>
        <v>0</v>
      </c>
      <c r="BF25" s="152"/>
      <c r="BG25" s="73">
        <f>BF$25*$C25</f>
        <v>0</v>
      </c>
      <c r="BH25" s="152"/>
      <c r="BI25" s="73">
        <f>BH$25*$C25</f>
        <v>0</v>
      </c>
      <c r="BJ25" s="152"/>
      <c r="BK25" s="73">
        <f>BJ$25*$C25</f>
        <v>0</v>
      </c>
      <c r="BL25" s="182">
        <f t="shared" si="0"/>
        <v>0</v>
      </c>
      <c r="BM25" s="73">
        <f t="shared" si="1"/>
        <v>0</v>
      </c>
    </row>
    <row r="26" spans="1:65" x14ac:dyDescent="0.2">
      <c r="A26" s="198"/>
      <c r="B26" s="194"/>
      <c r="C26" s="158"/>
      <c r="D26" s="151"/>
      <c r="E26" s="73">
        <f>D$26*$C26</f>
        <v>0</v>
      </c>
      <c r="F26" s="151"/>
      <c r="G26" s="73">
        <f>F$26*$C26</f>
        <v>0</v>
      </c>
      <c r="H26" s="151"/>
      <c r="I26" s="73">
        <f>H$26*$C26</f>
        <v>0</v>
      </c>
      <c r="J26" s="151"/>
      <c r="K26" s="73">
        <f>J$26*$C26</f>
        <v>0</v>
      </c>
      <c r="L26" s="151"/>
      <c r="M26" s="73">
        <f>L$26*$C26</f>
        <v>0</v>
      </c>
      <c r="N26" s="151"/>
      <c r="O26" s="73">
        <f>N$26*$C26</f>
        <v>0</v>
      </c>
      <c r="P26" s="151"/>
      <c r="Q26" s="73">
        <f>P$26*$C26</f>
        <v>0</v>
      </c>
      <c r="R26" s="151"/>
      <c r="S26" s="73">
        <f>R$26*$C26</f>
        <v>0</v>
      </c>
      <c r="T26" s="151"/>
      <c r="U26" s="73">
        <f>T$26*$C26</f>
        <v>0</v>
      </c>
      <c r="V26" s="151"/>
      <c r="W26" s="73">
        <f>V$26*$C26</f>
        <v>0</v>
      </c>
      <c r="X26" s="151"/>
      <c r="Y26" s="73">
        <f>X$26*$C26</f>
        <v>0</v>
      </c>
      <c r="Z26" s="151"/>
      <c r="AA26" s="73">
        <f>Z$26*$C26</f>
        <v>0</v>
      </c>
      <c r="AB26" s="151"/>
      <c r="AC26" s="73">
        <f>AB$26*$C26</f>
        <v>0</v>
      </c>
      <c r="AD26" s="151"/>
      <c r="AE26" s="73">
        <f>AD$26*$C26</f>
        <v>0</v>
      </c>
      <c r="AF26" s="152"/>
      <c r="AG26" s="73">
        <f>AF$26*$C26</f>
        <v>0</v>
      </c>
      <c r="AH26" s="152"/>
      <c r="AI26" s="73">
        <f>AH$26*$C26</f>
        <v>0</v>
      </c>
      <c r="AJ26" s="152"/>
      <c r="AK26" s="73">
        <f>AJ$26*$C26</f>
        <v>0</v>
      </c>
      <c r="AL26" s="152"/>
      <c r="AM26" s="73">
        <f>AL$26*$C26</f>
        <v>0</v>
      </c>
      <c r="AN26" s="152"/>
      <c r="AO26" s="73">
        <f>AN$26*$C26</f>
        <v>0</v>
      </c>
      <c r="AP26" s="152"/>
      <c r="AQ26" s="73">
        <f>AP$26*$C26</f>
        <v>0</v>
      </c>
      <c r="AR26" s="152"/>
      <c r="AS26" s="73">
        <f>AR$26*$C26</f>
        <v>0</v>
      </c>
      <c r="AT26" s="152"/>
      <c r="AU26" s="73">
        <f>AT$26*$C26</f>
        <v>0</v>
      </c>
      <c r="AV26" s="152"/>
      <c r="AW26" s="73">
        <f>AV$26*$C26</f>
        <v>0</v>
      </c>
      <c r="AX26" s="152"/>
      <c r="AY26" s="73">
        <f>AX$26*$C26</f>
        <v>0</v>
      </c>
      <c r="AZ26" s="152"/>
      <c r="BA26" s="73">
        <f>AZ$26*$C26</f>
        <v>0</v>
      </c>
      <c r="BB26" s="152"/>
      <c r="BC26" s="73">
        <f>BB$26*$C26</f>
        <v>0</v>
      </c>
      <c r="BD26" s="152"/>
      <c r="BE26" s="73">
        <f>BD$26*$C26</f>
        <v>0</v>
      </c>
      <c r="BF26" s="152"/>
      <c r="BG26" s="73">
        <f>BF$26*$C26</f>
        <v>0</v>
      </c>
      <c r="BH26" s="152"/>
      <c r="BI26" s="73">
        <f>BH$26*$C26</f>
        <v>0</v>
      </c>
      <c r="BJ26" s="152"/>
      <c r="BK26" s="73">
        <f>BJ$26*$C26</f>
        <v>0</v>
      </c>
      <c r="BL26" s="182">
        <f t="shared" si="0"/>
        <v>0</v>
      </c>
      <c r="BM26" s="73">
        <f t="shared" si="1"/>
        <v>0</v>
      </c>
    </row>
    <row r="27" spans="1:65" x14ac:dyDescent="0.2">
      <c r="A27" s="198"/>
      <c r="B27" s="194"/>
      <c r="C27" s="158"/>
      <c r="D27" s="151"/>
      <c r="E27" s="73">
        <f>D$27*$C27</f>
        <v>0</v>
      </c>
      <c r="F27" s="151"/>
      <c r="G27" s="73">
        <f>F$27*$C27</f>
        <v>0</v>
      </c>
      <c r="H27" s="151"/>
      <c r="I27" s="73">
        <f>H$27*$C27</f>
        <v>0</v>
      </c>
      <c r="J27" s="151"/>
      <c r="K27" s="73">
        <f>J$27*$C27</f>
        <v>0</v>
      </c>
      <c r="L27" s="151"/>
      <c r="M27" s="73">
        <f>L$27*$C27</f>
        <v>0</v>
      </c>
      <c r="N27" s="151"/>
      <c r="O27" s="73">
        <f>N$27*$C27</f>
        <v>0</v>
      </c>
      <c r="P27" s="151"/>
      <c r="Q27" s="73">
        <f>P$27*$C27</f>
        <v>0</v>
      </c>
      <c r="R27" s="151"/>
      <c r="S27" s="73">
        <f>R$27*$C27</f>
        <v>0</v>
      </c>
      <c r="T27" s="151"/>
      <c r="U27" s="73">
        <f>T$27*$C27</f>
        <v>0</v>
      </c>
      <c r="V27" s="151"/>
      <c r="W27" s="73">
        <f>V$27*$C27</f>
        <v>0</v>
      </c>
      <c r="X27" s="151"/>
      <c r="Y27" s="73">
        <f>X$27*$C27</f>
        <v>0</v>
      </c>
      <c r="Z27" s="151"/>
      <c r="AA27" s="73">
        <f>Z$27*$C27</f>
        <v>0</v>
      </c>
      <c r="AB27" s="151"/>
      <c r="AC27" s="73">
        <f>AB$27*$C27</f>
        <v>0</v>
      </c>
      <c r="AD27" s="151"/>
      <c r="AE27" s="73">
        <f>AD$27*$C27</f>
        <v>0</v>
      </c>
      <c r="AF27" s="152"/>
      <c r="AG27" s="73">
        <f>AF$27*$C27</f>
        <v>0</v>
      </c>
      <c r="AH27" s="152"/>
      <c r="AI27" s="73">
        <f>AH$27*$C27</f>
        <v>0</v>
      </c>
      <c r="AJ27" s="152"/>
      <c r="AK27" s="73">
        <f>AJ$27*$C27</f>
        <v>0</v>
      </c>
      <c r="AL27" s="152"/>
      <c r="AM27" s="73">
        <f>AL$27*$C27</f>
        <v>0</v>
      </c>
      <c r="AN27" s="152"/>
      <c r="AO27" s="73">
        <f>AN$27*$C27</f>
        <v>0</v>
      </c>
      <c r="AP27" s="152"/>
      <c r="AQ27" s="73">
        <f>AP$27*$C27</f>
        <v>0</v>
      </c>
      <c r="AR27" s="152"/>
      <c r="AS27" s="73">
        <f>AR$27*$C27</f>
        <v>0</v>
      </c>
      <c r="AT27" s="152"/>
      <c r="AU27" s="73">
        <f>AT$27*$C27</f>
        <v>0</v>
      </c>
      <c r="AV27" s="152"/>
      <c r="AW27" s="73">
        <f>AV$27*$C27</f>
        <v>0</v>
      </c>
      <c r="AX27" s="152"/>
      <c r="AY27" s="73">
        <f>AX$27*$C27</f>
        <v>0</v>
      </c>
      <c r="AZ27" s="152"/>
      <c r="BA27" s="73">
        <f>AZ$27*$C27</f>
        <v>0</v>
      </c>
      <c r="BB27" s="152"/>
      <c r="BC27" s="73">
        <f>BB$27*$C27</f>
        <v>0</v>
      </c>
      <c r="BD27" s="152"/>
      <c r="BE27" s="73">
        <f>BD$27*$C27</f>
        <v>0</v>
      </c>
      <c r="BF27" s="152"/>
      <c r="BG27" s="73">
        <f>BF$27*$C27</f>
        <v>0</v>
      </c>
      <c r="BH27" s="152"/>
      <c r="BI27" s="73">
        <f>BH$27*$C27</f>
        <v>0</v>
      </c>
      <c r="BJ27" s="152"/>
      <c r="BK27" s="73">
        <f>BJ$27*$C27</f>
        <v>0</v>
      </c>
      <c r="BL27" s="182">
        <f t="shared" si="0"/>
        <v>0</v>
      </c>
      <c r="BM27" s="73">
        <f t="shared" si="1"/>
        <v>0</v>
      </c>
    </row>
    <row r="28" spans="1:65" x14ac:dyDescent="0.2">
      <c r="A28" s="198"/>
      <c r="B28" s="194"/>
      <c r="C28" s="158"/>
      <c r="D28" s="151"/>
      <c r="E28" s="73">
        <f>D$28*$C28</f>
        <v>0</v>
      </c>
      <c r="F28" s="151"/>
      <c r="G28" s="73">
        <f>F$28*$C28</f>
        <v>0</v>
      </c>
      <c r="H28" s="151"/>
      <c r="I28" s="73">
        <f>H$28*$C28</f>
        <v>0</v>
      </c>
      <c r="J28" s="151"/>
      <c r="K28" s="73">
        <f>J$28*$C28</f>
        <v>0</v>
      </c>
      <c r="L28" s="151"/>
      <c r="M28" s="73">
        <f>L$28*$C28</f>
        <v>0</v>
      </c>
      <c r="N28" s="151"/>
      <c r="O28" s="73">
        <f>N$28*$C28</f>
        <v>0</v>
      </c>
      <c r="P28" s="151"/>
      <c r="Q28" s="73">
        <f>P$28*$C28</f>
        <v>0</v>
      </c>
      <c r="R28" s="151"/>
      <c r="S28" s="73">
        <f>R$28*$C28</f>
        <v>0</v>
      </c>
      <c r="T28" s="151"/>
      <c r="U28" s="73">
        <f>T$28*$C28</f>
        <v>0</v>
      </c>
      <c r="V28" s="151"/>
      <c r="W28" s="73">
        <f>V$28*$C28</f>
        <v>0</v>
      </c>
      <c r="X28" s="151"/>
      <c r="Y28" s="73">
        <f>X$28*$C28</f>
        <v>0</v>
      </c>
      <c r="Z28" s="151"/>
      <c r="AA28" s="73">
        <f>Z$28*$C28</f>
        <v>0</v>
      </c>
      <c r="AB28" s="151"/>
      <c r="AC28" s="73">
        <f>AB$28*$C28</f>
        <v>0</v>
      </c>
      <c r="AD28" s="151"/>
      <c r="AE28" s="73">
        <f>AD$28*$C28</f>
        <v>0</v>
      </c>
      <c r="AF28" s="152"/>
      <c r="AG28" s="73">
        <f>AF$28*$C28</f>
        <v>0</v>
      </c>
      <c r="AH28" s="152"/>
      <c r="AI28" s="73">
        <f>AH$28*$C28</f>
        <v>0</v>
      </c>
      <c r="AJ28" s="152"/>
      <c r="AK28" s="73">
        <f>AJ$28*$C28</f>
        <v>0</v>
      </c>
      <c r="AL28" s="152"/>
      <c r="AM28" s="73">
        <f>AL$28*$C28</f>
        <v>0</v>
      </c>
      <c r="AN28" s="152"/>
      <c r="AO28" s="73">
        <f>AN$28*$C28</f>
        <v>0</v>
      </c>
      <c r="AP28" s="152"/>
      <c r="AQ28" s="73">
        <f>AP$28*$C28</f>
        <v>0</v>
      </c>
      <c r="AR28" s="152"/>
      <c r="AS28" s="73">
        <f>AR$28*$C28</f>
        <v>0</v>
      </c>
      <c r="AT28" s="152"/>
      <c r="AU28" s="73">
        <f>AT$28*$C28</f>
        <v>0</v>
      </c>
      <c r="AV28" s="152"/>
      <c r="AW28" s="73">
        <f>AV$28*$C28</f>
        <v>0</v>
      </c>
      <c r="AX28" s="152"/>
      <c r="AY28" s="73">
        <f>AX$28*$C28</f>
        <v>0</v>
      </c>
      <c r="AZ28" s="152"/>
      <c r="BA28" s="73">
        <f>AZ$28*$C28</f>
        <v>0</v>
      </c>
      <c r="BB28" s="152"/>
      <c r="BC28" s="73">
        <f>BB$28*$C28</f>
        <v>0</v>
      </c>
      <c r="BD28" s="152"/>
      <c r="BE28" s="73">
        <f>BD$28*$C28</f>
        <v>0</v>
      </c>
      <c r="BF28" s="152"/>
      <c r="BG28" s="73">
        <f>BF$28*$C28</f>
        <v>0</v>
      </c>
      <c r="BH28" s="152"/>
      <c r="BI28" s="73">
        <f>BH$28*$C28</f>
        <v>0</v>
      </c>
      <c r="BJ28" s="152"/>
      <c r="BK28" s="73">
        <f>BJ$28*$C28</f>
        <v>0</v>
      </c>
      <c r="BL28" s="182">
        <f t="shared" si="0"/>
        <v>0</v>
      </c>
      <c r="BM28" s="73">
        <f t="shared" si="1"/>
        <v>0</v>
      </c>
    </row>
    <row r="29" spans="1:65" x14ac:dyDescent="0.2">
      <c r="A29" s="198"/>
      <c r="B29" s="194"/>
      <c r="C29" s="158"/>
      <c r="D29" s="151"/>
      <c r="E29" s="73">
        <f>D$29*$C29</f>
        <v>0</v>
      </c>
      <c r="F29" s="151"/>
      <c r="G29" s="73">
        <f>F$29*$C29</f>
        <v>0</v>
      </c>
      <c r="H29" s="151"/>
      <c r="I29" s="73">
        <f>H$29*$C29</f>
        <v>0</v>
      </c>
      <c r="J29" s="151"/>
      <c r="K29" s="73">
        <f>J$29*$C29</f>
        <v>0</v>
      </c>
      <c r="L29" s="151"/>
      <c r="M29" s="73">
        <f>L$29*$C29</f>
        <v>0</v>
      </c>
      <c r="N29" s="151"/>
      <c r="O29" s="73">
        <f>N$29*$C29</f>
        <v>0</v>
      </c>
      <c r="P29" s="151"/>
      <c r="Q29" s="73">
        <f>P$29*$C29</f>
        <v>0</v>
      </c>
      <c r="R29" s="151"/>
      <c r="S29" s="73">
        <f>R$29*$C29</f>
        <v>0</v>
      </c>
      <c r="T29" s="151"/>
      <c r="U29" s="73">
        <f>T$29*$C29</f>
        <v>0</v>
      </c>
      <c r="V29" s="151"/>
      <c r="W29" s="73">
        <f>V$29*$C29</f>
        <v>0</v>
      </c>
      <c r="X29" s="151"/>
      <c r="Y29" s="73">
        <f>X$29*$C29</f>
        <v>0</v>
      </c>
      <c r="Z29" s="151"/>
      <c r="AA29" s="73">
        <f>Z$29*$C29</f>
        <v>0</v>
      </c>
      <c r="AB29" s="151"/>
      <c r="AC29" s="73">
        <f>AB$29*$C29</f>
        <v>0</v>
      </c>
      <c r="AD29" s="151"/>
      <c r="AE29" s="73">
        <f>AD$29*$C29</f>
        <v>0</v>
      </c>
      <c r="AF29" s="152"/>
      <c r="AG29" s="73">
        <f>AF$29*$C29</f>
        <v>0</v>
      </c>
      <c r="AH29" s="152"/>
      <c r="AI29" s="73">
        <f>AH$29*$C29</f>
        <v>0</v>
      </c>
      <c r="AJ29" s="152"/>
      <c r="AK29" s="73">
        <f>AJ$29*$C29</f>
        <v>0</v>
      </c>
      <c r="AL29" s="152"/>
      <c r="AM29" s="73">
        <f>AL$29*$C29</f>
        <v>0</v>
      </c>
      <c r="AN29" s="152"/>
      <c r="AO29" s="73">
        <f>AN$29*$C29</f>
        <v>0</v>
      </c>
      <c r="AP29" s="152"/>
      <c r="AQ29" s="73">
        <f>AP$29*$C29</f>
        <v>0</v>
      </c>
      <c r="AR29" s="152"/>
      <c r="AS29" s="73">
        <f>AR$29*$C29</f>
        <v>0</v>
      </c>
      <c r="AT29" s="152"/>
      <c r="AU29" s="73">
        <f>AT$29*$C29</f>
        <v>0</v>
      </c>
      <c r="AV29" s="152"/>
      <c r="AW29" s="73">
        <f>AV$29*$C29</f>
        <v>0</v>
      </c>
      <c r="AX29" s="152"/>
      <c r="AY29" s="73">
        <f>AX$29*$C29</f>
        <v>0</v>
      </c>
      <c r="AZ29" s="152"/>
      <c r="BA29" s="73">
        <f>AZ$29*$C29</f>
        <v>0</v>
      </c>
      <c r="BB29" s="152"/>
      <c r="BC29" s="73">
        <f>BB$29*$C29</f>
        <v>0</v>
      </c>
      <c r="BD29" s="152"/>
      <c r="BE29" s="73">
        <f>BD$29*$C29</f>
        <v>0</v>
      </c>
      <c r="BF29" s="152"/>
      <c r="BG29" s="73">
        <f>BF$29*$C29</f>
        <v>0</v>
      </c>
      <c r="BH29" s="152"/>
      <c r="BI29" s="73">
        <f>BH$29*$C29</f>
        <v>0</v>
      </c>
      <c r="BJ29" s="152"/>
      <c r="BK29" s="73">
        <f>BJ$29*$C29</f>
        <v>0</v>
      </c>
      <c r="BL29" s="182">
        <f t="shared" si="0"/>
        <v>0</v>
      </c>
      <c r="BM29" s="73">
        <f t="shared" si="1"/>
        <v>0</v>
      </c>
    </row>
    <row r="30" spans="1:65" x14ac:dyDescent="0.2">
      <c r="A30" s="198"/>
      <c r="B30" s="194"/>
      <c r="C30" s="158"/>
      <c r="D30" s="151"/>
      <c r="E30" s="73">
        <f>D$30*$C30</f>
        <v>0</v>
      </c>
      <c r="F30" s="151"/>
      <c r="G30" s="73">
        <f>F$30*$C30</f>
        <v>0</v>
      </c>
      <c r="H30" s="151"/>
      <c r="I30" s="73">
        <f>H$30*$C30</f>
        <v>0</v>
      </c>
      <c r="J30" s="151"/>
      <c r="K30" s="73">
        <f>J$30*$C30</f>
        <v>0</v>
      </c>
      <c r="L30" s="151"/>
      <c r="M30" s="73">
        <f>L$30*$C30</f>
        <v>0</v>
      </c>
      <c r="N30" s="151"/>
      <c r="O30" s="73">
        <f>N$30*$C30</f>
        <v>0</v>
      </c>
      <c r="P30" s="151"/>
      <c r="Q30" s="73">
        <f>P$30*$C30</f>
        <v>0</v>
      </c>
      <c r="R30" s="151"/>
      <c r="S30" s="73">
        <f>R$30*$C30</f>
        <v>0</v>
      </c>
      <c r="T30" s="151"/>
      <c r="U30" s="73">
        <f>T$30*$C30</f>
        <v>0</v>
      </c>
      <c r="V30" s="151"/>
      <c r="W30" s="73">
        <f>V$30*$C30</f>
        <v>0</v>
      </c>
      <c r="X30" s="151"/>
      <c r="Y30" s="73">
        <f>X$30*$C30</f>
        <v>0</v>
      </c>
      <c r="Z30" s="151"/>
      <c r="AA30" s="73">
        <f>Z$30*$C30</f>
        <v>0</v>
      </c>
      <c r="AB30" s="151"/>
      <c r="AC30" s="73">
        <f>AB$30*$C30</f>
        <v>0</v>
      </c>
      <c r="AD30" s="151"/>
      <c r="AE30" s="73">
        <f>AD$30*$C30</f>
        <v>0</v>
      </c>
      <c r="AF30" s="152"/>
      <c r="AG30" s="73">
        <f>AF$30*$C30</f>
        <v>0</v>
      </c>
      <c r="AH30" s="152"/>
      <c r="AI30" s="73">
        <f>AH$30*$C30</f>
        <v>0</v>
      </c>
      <c r="AJ30" s="152"/>
      <c r="AK30" s="73">
        <f>AJ$30*$C30</f>
        <v>0</v>
      </c>
      <c r="AL30" s="152"/>
      <c r="AM30" s="73">
        <f>AL$30*$C30</f>
        <v>0</v>
      </c>
      <c r="AN30" s="152"/>
      <c r="AO30" s="73">
        <f>AN$30*$C30</f>
        <v>0</v>
      </c>
      <c r="AP30" s="152"/>
      <c r="AQ30" s="73">
        <f>AP$30*$C30</f>
        <v>0</v>
      </c>
      <c r="AR30" s="152"/>
      <c r="AS30" s="73">
        <f>AR$30*$C30</f>
        <v>0</v>
      </c>
      <c r="AT30" s="152"/>
      <c r="AU30" s="73">
        <f>AT$30*$C30</f>
        <v>0</v>
      </c>
      <c r="AV30" s="152"/>
      <c r="AW30" s="73">
        <f>AV$30*$C30</f>
        <v>0</v>
      </c>
      <c r="AX30" s="152"/>
      <c r="AY30" s="73">
        <f>AX$30*$C30</f>
        <v>0</v>
      </c>
      <c r="AZ30" s="152"/>
      <c r="BA30" s="73">
        <f>AZ$30*$C30</f>
        <v>0</v>
      </c>
      <c r="BB30" s="152"/>
      <c r="BC30" s="73">
        <f>BB$30*$C30</f>
        <v>0</v>
      </c>
      <c r="BD30" s="152"/>
      <c r="BE30" s="73">
        <f>BD$30*$C30</f>
        <v>0</v>
      </c>
      <c r="BF30" s="152"/>
      <c r="BG30" s="73">
        <f>BF$30*$C30</f>
        <v>0</v>
      </c>
      <c r="BH30" s="152"/>
      <c r="BI30" s="73">
        <f>BH$30*$C30</f>
        <v>0</v>
      </c>
      <c r="BJ30" s="152"/>
      <c r="BK30" s="73">
        <f>BJ$30*$C30</f>
        <v>0</v>
      </c>
      <c r="BL30" s="182">
        <f t="shared" si="0"/>
        <v>0</v>
      </c>
      <c r="BM30" s="73">
        <f t="shared" si="1"/>
        <v>0</v>
      </c>
    </row>
    <row r="31" spans="1:65" x14ac:dyDescent="0.2">
      <c r="A31" s="198"/>
      <c r="B31" s="194"/>
      <c r="C31" s="158"/>
      <c r="D31" s="151"/>
      <c r="E31" s="73">
        <f>D$31*$C31</f>
        <v>0</v>
      </c>
      <c r="F31" s="151"/>
      <c r="G31" s="73">
        <f>F$31*$C31</f>
        <v>0</v>
      </c>
      <c r="H31" s="151"/>
      <c r="I31" s="73">
        <f>H$31*$C31</f>
        <v>0</v>
      </c>
      <c r="J31" s="151"/>
      <c r="K31" s="73">
        <f>J$31*$C31</f>
        <v>0</v>
      </c>
      <c r="L31" s="151"/>
      <c r="M31" s="73">
        <f>L$31*$C31</f>
        <v>0</v>
      </c>
      <c r="N31" s="151"/>
      <c r="O31" s="73">
        <f>N$31*$C31</f>
        <v>0</v>
      </c>
      <c r="P31" s="151"/>
      <c r="Q31" s="73">
        <f>P$31*$C31</f>
        <v>0</v>
      </c>
      <c r="R31" s="151"/>
      <c r="S31" s="73">
        <f>R$31*$C31</f>
        <v>0</v>
      </c>
      <c r="T31" s="151"/>
      <c r="U31" s="73">
        <f>T$31*$C31</f>
        <v>0</v>
      </c>
      <c r="V31" s="151"/>
      <c r="W31" s="73">
        <f>V$31*$C31</f>
        <v>0</v>
      </c>
      <c r="X31" s="151"/>
      <c r="Y31" s="73">
        <f>X$31*$C31</f>
        <v>0</v>
      </c>
      <c r="Z31" s="151"/>
      <c r="AA31" s="73">
        <f>Z$31*$C31</f>
        <v>0</v>
      </c>
      <c r="AB31" s="151"/>
      <c r="AC31" s="73">
        <f>AB$31*$C31</f>
        <v>0</v>
      </c>
      <c r="AD31" s="151"/>
      <c r="AE31" s="73">
        <f>AD$31*$C31</f>
        <v>0</v>
      </c>
      <c r="AF31" s="152"/>
      <c r="AG31" s="73">
        <f>AF$31*$C31</f>
        <v>0</v>
      </c>
      <c r="AH31" s="152"/>
      <c r="AI31" s="73">
        <f>AH$31*$C31</f>
        <v>0</v>
      </c>
      <c r="AJ31" s="152"/>
      <c r="AK31" s="73">
        <f>AJ$31*$C31</f>
        <v>0</v>
      </c>
      <c r="AL31" s="152"/>
      <c r="AM31" s="73">
        <f>AL$31*$C31</f>
        <v>0</v>
      </c>
      <c r="AN31" s="152"/>
      <c r="AO31" s="73">
        <f>AN$31*$C31</f>
        <v>0</v>
      </c>
      <c r="AP31" s="152"/>
      <c r="AQ31" s="73">
        <f>AP$31*$C31</f>
        <v>0</v>
      </c>
      <c r="AR31" s="152"/>
      <c r="AS31" s="73">
        <f>AR$31*$C31</f>
        <v>0</v>
      </c>
      <c r="AT31" s="152"/>
      <c r="AU31" s="73">
        <f>AT$31*$C31</f>
        <v>0</v>
      </c>
      <c r="AV31" s="152"/>
      <c r="AW31" s="73">
        <f>AV$31*$C31</f>
        <v>0</v>
      </c>
      <c r="AX31" s="152"/>
      <c r="AY31" s="73">
        <f>AX$31*$C31</f>
        <v>0</v>
      </c>
      <c r="AZ31" s="152"/>
      <c r="BA31" s="73">
        <f>AZ$31*$C31</f>
        <v>0</v>
      </c>
      <c r="BB31" s="152"/>
      <c r="BC31" s="73">
        <f>BB$31*$C31</f>
        <v>0</v>
      </c>
      <c r="BD31" s="152"/>
      <c r="BE31" s="73">
        <f>BD$31*$C31</f>
        <v>0</v>
      </c>
      <c r="BF31" s="152"/>
      <c r="BG31" s="73">
        <f>BF$31*$C31</f>
        <v>0</v>
      </c>
      <c r="BH31" s="152"/>
      <c r="BI31" s="73">
        <f>BH$31*$C31</f>
        <v>0</v>
      </c>
      <c r="BJ31" s="152"/>
      <c r="BK31" s="73">
        <f>BJ$31*$C31</f>
        <v>0</v>
      </c>
      <c r="BL31" s="182">
        <f t="shared" si="0"/>
        <v>0</v>
      </c>
      <c r="BM31" s="73">
        <f t="shared" si="1"/>
        <v>0</v>
      </c>
    </row>
    <row r="32" spans="1:65" x14ac:dyDescent="0.2">
      <c r="A32" s="198"/>
      <c r="B32" s="194"/>
      <c r="C32" s="158"/>
      <c r="D32" s="151"/>
      <c r="E32" s="73">
        <f>D$32*$C32</f>
        <v>0</v>
      </c>
      <c r="F32" s="151"/>
      <c r="G32" s="73">
        <f>F$32*$C32</f>
        <v>0</v>
      </c>
      <c r="H32" s="151"/>
      <c r="I32" s="73">
        <f>H$32*$C32</f>
        <v>0</v>
      </c>
      <c r="J32" s="151"/>
      <c r="K32" s="73">
        <f>J$32*$C32</f>
        <v>0</v>
      </c>
      <c r="L32" s="151"/>
      <c r="M32" s="73">
        <f>L$32*$C32</f>
        <v>0</v>
      </c>
      <c r="N32" s="151"/>
      <c r="O32" s="73">
        <f>N$32*$C32</f>
        <v>0</v>
      </c>
      <c r="P32" s="151"/>
      <c r="Q32" s="73">
        <f>P$32*$C32</f>
        <v>0</v>
      </c>
      <c r="R32" s="151"/>
      <c r="S32" s="73">
        <f>R$32*$C32</f>
        <v>0</v>
      </c>
      <c r="T32" s="151"/>
      <c r="U32" s="73">
        <f>T$32*$C32</f>
        <v>0</v>
      </c>
      <c r="V32" s="151"/>
      <c r="W32" s="73">
        <f>V$32*$C32</f>
        <v>0</v>
      </c>
      <c r="X32" s="151"/>
      <c r="Y32" s="73">
        <f>X$32*$C32</f>
        <v>0</v>
      </c>
      <c r="Z32" s="151"/>
      <c r="AA32" s="73">
        <f>Z$32*$C32</f>
        <v>0</v>
      </c>
      <c r="AB32" s="151"/>
      <c r="AC32" s="73">
        <f>AB$32*$C32</f>
        <v>0</v>
      </c>
      <c r="AD32" s="151"/>
      <c r="AE32" s="73">
        <f>AD$32*$C32</f>
        <v>0</v>
      </c>
      <c r="AF32" s="152"/>
      <c r="AG32" s="73">
        <f>AF$32*$C32</f>
        <v>0</v>
      </c>
      <c r="AH32" s="152"/>
      <c r="AI32" s="73">
        <f>AH$32*$C32</f>
        <v>0</v>
      </c>
      <c r="AJ32" s="152"/>
      <c r="AK32" s="73">
        <f>AJ$32*$C32</f>
        <v>0</v>
      </c>
      <c r="AL32" s="152"/>
      <c r="AM32" s="73">
        <f>AL$32*$C32</f>
        <v>0</v>
      </c>
      <c r="AN32" s="152"/>
      <c r="AO32" s="73">
        <f>AN$32*$C32</f>
        <v>0</v>
      </c>
      <c r="AP32" s="152"/>
      <c r="AQ32" s="73">
        <f>AP$32*$C32</f>
        <v>0</v>
      </c>
      <c r="AR32" s="152"/>
      <c r="AS32" s="73">
        <f>AR$32*$C32</f>
        <v>0</v>
      </c>
      <c r="AT32" s="152"/>
      <c r="AU32" s="73">
        <f>AT$32*$C32</f>
        <v>0</v>
      </c>
      <c r="AV32" s="152"/>
      <c r="AW32" s="73">
        <f>AV$32*$C32</f>
        <v>0</v>
      </c>
      <c r="AX32" s="152"/>
      <c r="AY32" s="73">
        <f>AX$32*$C32</f>
        <v>0</v>
      </c>
      <c r="AZ32" s="152"/>
      <c r="BA32" s="73">
        <f>AZ$32*$C32</f>
        <v>0</v>
      </c>
      <c r="BB32" s="152"/>
      <c r="BC32" s="73">
        <f>BB$32*$C32</f>
        <v>0</v>
      </c>
      <c r="BD32" s="152"/>
      <c r="BE32" s="73">
        <f>BD$32*$C32</f>
        <v>0</v>
      </c>
      <c r="BF32" s="152"/>
      <c r="BG32" s="73">
        <f>BF$32*$C32</f>
        <v>0</v>
      </c>
      <c r="BH32" s="152"/>
      <c r="BI32" s="73">
        <f>BH$32*$C32</f>
        <v>0</v>
      </c>
      <c r="BJ32" s="152"/>
      <c r="BK32" s="73">
        <f>BJ$32*$C32</f>
        <v>0</v>
      </c>
      <c r="BL32" s="182">
        <f t="shared" si="0"/>
        <v>0</v>
      </c>
      <c r="BM32" s="73">
        <f t="shared" si="1"/>
        <v>0</v>
      </c>
    </row>
    <row r="33" spans="1:65" x14ac:dyDescent="0.2">
      <c r="A33" s="198"/>
      <c r="B33" s="194"/>
      <c r="C33" s="158"/>
      <c r="D33" s="151"/>
      <c r="E33" s="73">
        <f>D$33*$C33</f>
        <v>0</v>
      </c>
      <c r="F33" s="151"/>
      <c r="G33" s="73">
        <f>F$33*$C33</f>
        <v>0</v>
      </c>
      <c r="H33" s="151"/>
      <c r="I33" s="73">
        <f>H$33*$C33</f>
        <v>0</v>
      </c>
      <c r="J33" s="151"/>
      <c r="K33" s="73">
        <f>J$33*$C33</f>
        <v>0</v>
      </c>
      <c r="L33" s="151"/>
      <c r="M33" s="73">
        <f>L$33*$C33</f>
        <v>0</v>
      </c>
      <c r="N33" s="151"/>
      <c r="O33" s="73">
        <f>N$33*$C33</f>
        <v>0</v>
      </c>
      <c r="P33" s="151"/>
      <c r="Q33" s="73">
        <f>P$33*$C33</f>
        <v>0</v>
      </c>
      <c r="R33" s="151"/>
      <c r="S33" s="73">
        <f>R$33*$C33</f>
        <v>0</v>
      </c>
      <c r="T33" s="151"/>
      <c r="U33" s="73">
        <f>T$33*$C33</f>
        <v>0</v>
      </c>
      <c r="V33" s="151"/>
      <c r="W33" s="73">
        <f>V$33*$C33</f>
        <v>0</v>
      </c>
      <c r="X33" s="151"/>
      <c r="Y33" s="73">
        <f>X$33*$C33</f>
        <v>0</v>
      </c>
      <c r="Z33" s="151"/>
      <c r="AA33" s="73">
        <f>Z$33*$C33</f>
        <v>0</v>
      </c>
      <c r="AB33" s="151"/>
      <c r="AC33" s="73">
        <f>AB$33*$C33</f>
        <v>0</v>
      </c>
      <c r="AD33" s="151"/>
      <c r="AE33" s="73">
        <f>AD$33*$C33</f>
        <v>0</v>
      </c>
      <c r="AF33" s="152"/>
      <c r="AG33" s="73">
        <f>AF$33*$C33</f>
        <v>0</v>
      </c>
      <c r="AH33" s="152"/>
      <c r="AI33" s="73">
        <f>AH$33*$C33</f>
        <v>0</v>
      </c>
      <c r="AJ33" s="152"/>
      <c r="AK33" s="73">
        <f>AJ$33*$C33</f>
        <v>0</v>
      </c>
      <c r="AL33" s="152"/>
      <c r="AM33" s="73">
        <f>AL$33*$C33</f>
        <v>0</v>
      </c>
      <c r="AN33" s="152"/>
      <c r="AO33" s="73">
        <f>AN$33*$C33</f>
        <v>0</v>
      </c>
      <c r="AP33" s="152"/>
      <c r="AQ33" s="73">
        <f>AP$33*$C33</f>
        <v>0</v>
      </c>
      <c r="AR33" s="152"/>
      <c r="AS33" s="73">
        <f>AR$33*$C33</f>
        <v>0</v>
      </c>
      <c r="AT33" s="152"/>
      <c r="AU33" s="73">
        <f>AT$33*$C33</f>
        <v>0</v>
      </c>
      <c r="AV33" s="152"/>
      <c r="AW33" s="73">
        <f>AV$33*$C33</f>
        <v>0</v>
      </c>
      <c r="AX33" s="152"/>
      <c r="AY33" s="73">
        <f>AX$33*$C33</f>
        <v>0</v>
      </c>
      <c r="AZ33" s="152"/>
      <c r="BA33" s="73">
        <f>AZ$33*$C33</f>
        <v>0</v>
      </c>
      <c r="BB33" s="152"/>
      <c r="BC33" s="73">
        <f>BB$33*$C33</f>
        <v>0</v>
      </c>
      <c r="BD33" s="152"/>
      <c r="BE33" s="73">
        <f>BD$33*$C33</f>
        <v>0</v>
      </c>
      <c r="BF33" s="152"/>
      <c r="BG33" s="73">
        <f>BF$33*$C33</f>
        <v>0</v>
      </c>
      <c r="BH33" s="152"/>
      <c r="BI33" s="73">
        <f>BH$33*$C33</f>
        <v>0</v>
      </c>
      <c r="BJ33" s="152"/>
      <c r="BK33" s="73">
        <f>BJ$33*$C33</f>
        <v>0</v>
      </c>
      <c r="BL33" s="182">
        <f t="shared" si="0"/>
        <v>0</v>
      </c>
      <c r="BM33" s="73">
        <f t="shared" si="1"/>
        <v>0</v>
      </c>
    </row>
    <row r="34" spans="1:65" x14ac:dyDescent="0.2">
      <c r="A34" s="198"/>
      <c r="B34" s="194"/>
      <c r="C34" s="158"/>
      <c r="D34" s="151"/>
      <c r="E34" s="73">
        <f>D$34*$C34</f>
        <v>0</v>
      </c>
      <c r="F34" s="151"/>
      <c r="G34" s="73">
        <f>F$34*$C34</f>
        <v>0</v>
      </c>
      <c r="H34" s="151"/>
      <c r="I34" s="73">
        <f>H$34*$C34</f>
        <v>0</v>
      </c>
      <c r="J34" s="151"/>
      <c r="K34" s="73">
        <f>J$34*$C34</f>
        <v>0</v>
      </c>
      <c r="L34" s="151"/>
      <c r="M34" s="73">
        <f>L$34*$C34</f>
        <v>0</v>
      </c>
      <c r="N34" s="151"/>
      <c r="O34" s="73">
        <f>N$34*$C34</f>
        <v>0</v>
      </c>
      <c r="P34" s="151"/>
      <c r="Q34" s="73">
        <f>P$34*$C34</f>
        <v>0</v>
      </c>
      <c r="R34" s="151"/>
      <c r="S34" s="73">
        <f>R$34*$C34</f>
        <v>0</v>
      </c>
      <c r="T34" s="151"/>
      <c r="U34" s="73">
        <f>T$34*$C34</f>
        <v>0</v>
      </c>
      <c r="V34" s="151"/>
      <c r="W34" s="73">
        <f>V$34*$C34</f>
        <v>0</v>
      </c>
      <c r="X34" s="151"/>
      <c r="Y34" s="73">
        <f>X$34*$C34</f>
        <v>0</v>
      </c>
      <c r="Z34" s="151"/>
      <c r="AA34" s="73">
        <f>Z$34*$C34</f>
        <v>0</v>
      </c>
      <c r="AB34" s="151"/>
      <c r="AC34" s="73">
        <f>AB$34*$C34</f>
        <v>0</v>
      </c>
      <c r="AD34" s="151"/>
      <c r="AE34" s="73">
        <f>AD$34*$C34</f>
        <v>0</v>
      </c>
      <c r="AF34" s="152"/>
      <c r="AG34" s="73">
        <f>AF$34*$C34</f>
        <v>0</v>
      </c>
      <c r="AH34" s="152"/>
      <c r="AI34" s="73">
        <f>AH$34*$C34</f>
        <v>0</v>
      </c>
      <c r="AJ34" s="152"/>
      <c r="AK34" s="73">
        <f>AJ$34*$C34</f>
        <v>0</v>
      </c>
      <c r="AL34" s="152"/>
      <c r="AM34" s="73">
        <f>AL$34*$C34</f>
        <v>0</v>
      </c>
      <c r="AN34" s="152"/>
      <c r="AO34" s="73">
        <f>AN$34*$C34</f>
        <v>0</v>
      </c>
      <c r="AP34" s="152"/>
      <c r="AQ34" s="73">
        <f>AP$34*$C34</f>
        <v>0</v>
      </c>
      <c r="AR34" s="152"/>
      <c r="AS34" s="73">
        <f>AR$34*$C34</f>
        <v>0</v>
      </c>
      <c r="AT34" s="152"/>
      <c r="AU34" s="73">
        <f>AT$34*$C34</f>
        <v>0</v>
      </c>
      <c r="AV34" s="152"/>
      <c r="AW34" s="73">
        <f>AV$34*$C34</f>
        <v>0</v>
      </c>
      <c r="AX34" s="152"/>
      <c r="AY34" s="73">
        <f>AX$34*$C34</f>
        <v>0</v>
      </c>
      <c r="AZ34" s="152"/>
      <c r="BA34" s="73">
        <f>AZ$34*$C34</f>
        <v>0</v>
      </c>
      <c r="BB34" s="152"/>
      <c r="BC34" s="73">
        <f>BB$34*$C34</f>
        <v>0</v>
      </c>
      <c r="BD34" s="152"/>
      <c r="BE34" s="73">
        <f>BD$34*$C34</f>
        <v>0</v>
      </c>
      <c r="BF34" s="152"/>
      <c r="BG34" s="73">
        <f>BF$34*$C34</f>
        <v>0</v>
      </c>
      <c r="BH34" s="152"/>
      <c r="BI34" s="73">
        <f>BH$34*$C34</f>
        <v>0</v>
      </c>
      <c r="BJ34" s="152"/>
      <c r="BK34" s="73">
        <f>BJ$34*$C34</f>
        <v>0</v>
      </c>
      <c r="BL34" s="182">
        <f>SUM(D34,F34,H34,J34,L34,N34,P34,R34+T34+V34+X34+Z34+AB34+AD34+AF34+AH34+AJ34+AL34+AN34+AP34+AR34+AT34+AV34+AX34+AZ34+BB34+BD34+BF34+BH34+BJ34)</f>
        <v>0</v>
      </c>
      <c r="BM34" s="73">
        <f t="shared" si="1"/>
        <v>0</v>
      </c>
    </row>
    <row r="35" spans="1:65" x14ac:dyDescent="0.2">
      <c r="A35" s="198"/>
      <c r="B35" s="194"/>
      <c r="C35" s="158"/>
      <c r="D35" s="151"/>
      <c r="E35" s="73">
        <f>D$35*$C35</f>
        <v>0</v>
      </c>
      <c r="F35" s="151"/>
      <c r="G35" s="73">
        <f>F$35*$C35</f>
        <v>0</v>
      </c>
      <c r="H35" s="151"/>
      <c r="I35" s="73">
        <f>H$35*$C35</f>
        <v>0</v>
      </c>
      <c r="J35" s="151"/>
      <c r="K35" s="73">
        <f>J$35*$C35</f>
        <v>0</v>
      </c>
      <c r="L35" s="151"/>
      <c r="M35" s="73">
        <f>L$35*$C35</f>
        <v>0</v>
      </c>
      <c r="N35" s="151"/>
      <c r="O35" s="73">
        <f>N$35*$C35</f>
        <v>0</v>
      </c>
      <c r="P35" s="151"/>
      <c r="Q35" s="73">
        <f>P$35*$C35</f>
        <v>0</v>
      </c>
      <c r="R35" s="151"/>
      <c r="S35" s="73">
        <f>R$35*$C35</f>
        <v>0</v>
      </c>
      <c r="T35" s="151"/>
      <c r="U35" s="73">
        <f>T$35*$C35</f>
        <v>0</v>
      </c>
      <c r="V35" s="151"/>
      <c r="W35" s="73">
        <f>V$35*$C35</f>
        <v>0</v>
      </c>
      <c r="X35" s="151"/>
      <c r="Y35" s="73">
        <f>X$35*$C35</f>
        <v>0</v>
      </c>
      <c r="Z35" s="151"/>
      <c r="AA35" s="73">
        <f>Z$35*$C35</f>
        <v>0</v>
      </c>
      <c r="AB35" s="151"/>
      <c r="AC35" s="73">
        <f>AB$35*$C35</f>
        <v>0</v>
      </c>
      <c r="AD35" s="151"/>
      <c r="AE35" s="73">
        <f>AD$35*$C35</f>
        <v>0</v>
      </c>
      <c r="AF35" s="152"/>
      <c r="AG35" s="73">
        <f>AF$35*$C35</f>
        <v>0</v>
      </c>
      <c r="AH35" s="152"/>
      <c r="AI35" s="73">
        <f>AH$35*$C35</f>
        <v>0</v>
      </c>
      <c r="AJ35" s="152"/>
      <c r="AK35" s="73">
        <f>AJ$35*$C35</f>
        <v>0</v>
      </c>
      <c r="AL35" s="152"/>
      <c r="AM35" s="73">
        <f>AL$35*$C35</f>
        <v>0</v>
      </c>
      <c r="AN35" s="152"/>
      <c r="AO35" s="73">
        <f>AN$35*$C35</f>
        <v>0</v>
      </c>
      <c r="AP35" s="152"/>
      <c r="AQ35" s="73">
        <f>AP$35*$C35</f>
        <v>0</v>
      </c>
      <c r="AR35" s="152"/>
      <c r="AS35" s="73">
        <f>AR$35*$C35</f>
        <v>0</v>
      </c>
      <c r="AT35" s="152"/>
      <c r="AU35" s="73">
        <f>AT$35*$C35</f>
        <v>0</v>
      </c>
      <c r="AV35" s="152"/>
      <c r="AW35" s="73">
        <f>AV$35*$C35</f>
        <v>0</v>
      </c>
      <c r="AX35" s="152"/>
      <c r="AY35" s="73">
        <f>AX$35*$C35</f>
        <v>0</v>
      </c>
      <c r="AZ35" s="152"/>
      <c r="BA35" s="73">
        <f>AZ$35*$C35</f>
        <v>0</v>
      </c>
      <c r="BB35" s="152"/>
      <c r="BC35" s="73">
        <f>BB$35*$C35</f>
        <v>0</v>
      </c>
      <c r="BD35" s="152"/>
      <c r="BE35" s="73">
        <f>BD$35*$C35</f>
        <v>0</v>
      </c>
      <c r="BF35" s="152"/>
      <c r="BG35" s="73">
        <f>BF$35*$C35</f>
        <v>0</v>
      </c>
      <c r="BH35" s="152"/>
      <c r="BI35" s="73">
        <f>BH$35*$C35</f>
        <v>0</v>
      </c>
      <c r="BJ35" s="152"/>
      <c r="BK35" s="73">
        <f>BJ$35*$C35</f>
        <v>0</v>
      </c>
      <c r="BL35" s="182">
        <f t="shared" si="0"/>
        <v>0</v>
      </c>
      <c r="BM35" s="73">
        <f t="shared" si="1"/>
        <v>0</v>
      </c>
    </row>
    <row r="36" spans="1:65" x14ac:dyDescent="0.2">
      <c r="A36" s="198"/>
      <c r="B36" s="194"/>
      <c r="C36" s="158"/>
      <c r="D36" s="151"/>
      <c r="E36" s="73">
        <f>D$36*$C36</f>
        <v>0</v>
      </c>
      <c r="F36" s="151"/>
      <c r="G36" s="73">
        <f>F$36*$C36</f>
        <v>0</v>
      </c>
      <c r="H36" s="151"/>
      <c r="I36" s="73">
        <f>H$36*$C36</f>
        <v>0</v>
      </c>
      <c r="J36" s="151"/>
      <c r="K36" s="73">
        <f>J$36*$C36</f>
        <v>0</v>
      </c>
      <c r="L36" s="151"/>
      <c r="M36" s="73">
        <f>L$36*$C36</f>
        <v>0</v>
      </c>
      <c r="N36" s="151"/>
      <c r="O36" s="73">
        <f>N$36*$C36</f>
        <v>0</v>
      </c>
      <c r="P36" s="151"/>
      <c r="Q36" s="73">
        <f>P$36*$C36</f>
        <v>0</v>
      </c>
      <c r="R36" s="151"/>
      <c r="S36" s="73">
        <f>R$36*$C36</f>
        <v>0</v>
      </c>
      <c r="T36" s="151"/>
      <c r="U36" s="73">
        <f>T$36*$C36</f>
        <v>0</v>
      </c>
      <c r="V36" s="151"/>
      <c r="W36" s="73">
        <f>V$36*$C36</f>
        <v>0</v>
      </c>
      <c r="X36" s="151"/>
      <c r="Y36" s="73">
        <f>X$36*$C36</f>
        <v>0</v>
      </c>
      <c r="Z36" s="151"/>
      <c r="AA36" s="73">
        <f>Z$36*$C36</f>
        <v>0</v>
      </c>
      <c r="AB36" s="151"/>
      <c r="AC36" s="73">
        <f>AB$36*$C36</f>
        <v>0</v>
      </c>
      <c r="AD36" s="151"/>
      <c r="AE36" s="73">
        <f>AD$36*$C36</f>
        <v>0</v>
      </c>
      <c r="AF36" s="152"/>
      <c r="AG36" s="73">
        <f>AF$36*$C36</f>
        <v>0</v>
      </c>
      <c r="AH36" s="152"/>
      <c r="AI36" s="73">
        <f>AH$36*$C36</f>
        <v>0</v>
      </c>
      <c r="AJ36" s="152"/>
      <c r="AK36" s="73">
        <f>AJ$36*$C36</f>
        <v>0</v>
      </c>
      <c r="AL36" s="152"/>
      <c r="AM36" s="73">
        <f>AL$36*$C36</f>
        <v>0</v>
      </c>
      <c r="AN36" s="152"/>
      <c r="AO36" s="73">
        <f>AN$36*$C36</f>
        <v>0</v>
      </c>
      <c r="AP36" s="152"/>
      <c r="AQ36" s="73">
        <f>AP$36*$C36</f>
        <v>0</v>
      </c>
      <c r="AR36" s="152"/>
      <c r="AS36" s="73">
        <f>AR$36*$C36</f>
        <v>0</v>
      </c>
      <c r="AT36" s="152"/>
      <c r="AU36" s="73">
        <f>AT$36*$C36</f>
        <v>0</v>
      </c>
      <c r="AV36" s="152"/>
      <c r="AW36" s="73">
        <f>AV$36*$C36</f>
        <v>0</v>
      </c>
      <c r="AX36" s="152"/>
      <c r="AY36" s="73">
        <f>AX$36*$C36</f>
        <v>0</v>
      </c>
      <c r="AZ36" s="152"/>
      <c r="BA36" s="73">
        <f>AZ$36*$C36</f>
        <v>0</v>
      </c>
      <c r="BB36" s="152"/>
      <c r="BC36" s="73">
        <f>BB$36*$C36</f>
        <v>0</v>
      </c>
      <c r="BD36" s="152"/>
      <c r="BE36" s="73">
        <f>BD$36*$C36</f>
        <v>0</v>
      </c>
      <c r="BF36" s="152"/>
      <c r="BG36" s="73">
        <f>BF$36*$C36</f>
        <v>0</v>
      </c>
      <c r="BH36" s="152"/>
      <c r="BI36" s="73">
        <f>BH$36*$C36</f>
        <v>0</v>
      </c>
      <c r="BJ36" s="152"/>
      <c r="BK36" s="73">
        <f>BJ$36*$C36</f>
        <v>0</v>
      </c>
      <c r="BL36" s="182">
        <f t="shared" si="0"/>
        <v>0</v>
      </c>
      <c r="BM36" s="73">
        <f t="shared" si="1"/>
        <v>0</v>
      </c>
    </row>
    <row r="37" spans="1:65" x14ac:dyDescent="0.2">
      <c r="A37" s="198"/>
      <c r="B37" s="194"/>
      <c r="C37" s="158"/>
      <c r="D37" s="151"/>
      <c r="E37" s="73">
        <f>D$37*$C37</f>
        <v>0</v>
      </c>
      <c r="F37" s="151"/>
      <c r="G37" s="73">
        <f>F$37*$C37</f>
        <v>0</v>
      </c>
      <c r="H37" s="151"/>
      <c r="I37" s="73">
        <f>H$37*$C37</f>
        <v>0</v>
      </c>
      <c r="J37" s="151"/>
      <c r="K37" s="73">
        <f>J$37*$C37</f>
        <v>0</v>
      </c>
      <c r="L37" s="151"/>
      <c r="M37" s="73">
        <f>L$37*$C37</f>
        <v>0</v>
      </c>
      <c r="N37" s="151"/>
      <c r="O37" s="73">
        <f>N$37*$C37</f>
        <v>0</v>
      </c>
      <c r="P37" s="151"/>
      <c r="Q37" s="73">
        <f>P$37*$C37</f>
        <v>0</v>
      </c>
      <c r="R37" s="151"/>
      <c r="S37" s="73">
        <f>R$37*$C37</f>
        <v>0</v>
      </c>
      <c r="T37" s="151"/>
      <c r="U37" s="73">
        <f>T$37*$C37</f>
        <v>0</v>
      </c>
      <c r="V37" s="151"/>
      <c r="W37" s="73">
        <f>V$37*$C37</f>
        <v>0</v>
      </c>
      <c r="X37" s="151"/>
      <c r="Y37" s="73">
        <f>X$37*$C37</f>
        <v>0</v>
      </c>
      <c r="Z37" s="151"/>
      <c r="AA37" s="73">
        <f>Z$37*$C37</f>
        <v>0</v>
      </c>
      <c r="AB37" s="151"/>
      <c r="AC37" s="73">
        <f>AB$37*$C37</f>
        <v>0</v>
      </c>
      <c r="AD37" s="151"/>
      <c r="AE37" s="73">
        <f>AD$37*$C37</f>
        <v>0</v>
      </c>
      <c r="AF37" s="152"/>
      <c r="AG37" s="73">
        <f>AF$37*$C37</f>
        <v>0</v>
      </c>
      <c r="AH37" s="152"/>
      <c r="AI37" s="73">
        <f>AH$37*$C37</f>
        <v>0</v>
      </c>
      <c r="AJ37" s="152"/>
      <c r="AK37" s="73">
        <f>AJ$37*$C37</f>
        <v>0</v>
      </c>
      <c r="AL37" s="152"/>
      <c r="AM37" s="73">
        <f>AL$37*$C37</f>
        <v>0</v>
      </c>
      <c r="AN37" s="152"/>
      <c r="AO37" s="73">
        <f>AN$37*$C37</f>
        <v>0</v>
      </c>
      <c r="AP37" s="152"/>
      <c r="AQ37" s="73">
        <f>AP$37*$C37</f>
        <v>0</v>
      </c>
      <c r="AR37" s="152"/>
      <c r="AS37" s="73">
        <f>AR$37*$C37</f>
        <v>0</v>
      </c>
      <c r="AT37" s="152"/>
      <c r="AU37" s="73">
        <f>AT$37*$C37</f>
        <v>0</v>
      </c>
      <c r="AV37" s="152"/>
      <c r="AW37" s="73">
        <f>AV$37*$C37</f>
        <v>0</v>
      </c>
      <c r="AX37" s="152"/>
      <c r="AY37" s="73">
        <f>AX$37*$C37</f>
        <v>0</v>
      </c>
      <c r="AZ37" s="152"/>
      <c r="BA37" s="73">
        <f>AZ$37*$C37</f>
        <v>0</v>
      </c>
      <c r="BB37" s="152"/>
      <c r="BC37" s="73">
        <f>BB$37*$C37</f>
        <v>0</v>
      </c>
      <c r="BD37" s="152"/>
      <c r="BE37" s="73">
        <f>BD$37*$C37</f>
        <v>0</v>
      </c>
      <c r="BF37" s="152"/>
      <c r="BG37" s="73">
        <f>BF$37*$C37</f>
        <v>0</v>
      </c>
      <c r="BH37" s="152"/>
      <c r="BI37" s="73">
        <f>BH$37*$C37</f>
        <v>0</v>
      </c>
      <c r="BJ37" s="152"/>
      <c r="BK37" s="73">
        <f>BJ$37*$C37</f>
        <v>0</v>
      </c>
      <c r="BL37" s="182">
        <f t="shared" si="0"/>
        <v>0</v>
      </c>
      <c r="BM37" s="73">
        <f t="shared" si="1"/>
        <v>0</v>
      </c>
    </row>
    <row r="38" spans="1:65" x14ac:dyDescent="0.2">
      <c r="A38" s="198"/>
      <c r="B38" s="194"/>
      <c r="C38" s="158"/>
      <c r="D38" s="151"/>
      <c r="E38" s="73">
        <f>D$38*$C38</f>
        <v>0</v>
      </c>
      <c r="F38" s="151"/>
      <c r="G38" s="73">
        <f>F$38*$C38</f>
        <v>0</v>
      </c>
      <c r="H38" s="151"/>
      <c r="I38" s="73">
        <f>H$38*$C38</f>
        <v>0</v>
      </c>
      <c r="J38" s="151"/>
      <c r="K38" s="73">
        <f>J$38*$C38</f>
        <v>0</v>
      </c>
      <c r="L38" s="151"/>
      <c r="M38" s="73">
        <f>L$38*$C38</f>
        <v>0</v>
      </c>
      <c r="N38" s="151"/>
      <c r="O38" s="73">
        <f>N$38*$C38</f>
        <v>0</v>
      </c>
      <c r="P38" s="151"/>
      <c r="Q38" s="73">
        <f>P$38*$C38</f>
        <v>0</v>
      </c>
      <c r="R38" s="151"/>
      <c r="S38" s="73">
        <f>R$38*$C38</f>
        <v>0</v>
      </c>
      <c r="T38" s="151"/>
      <c r="U38" s="73">
        <f>T$38*$C38</f>
        <v>0</v>
      </c>
      <c r="V38" s="151"/>
      <c r="W38" s="73">
        <f>V$38*$C38</f>
        <v>0</v>
      </c>
      <c r="X38" s="151"/>
      <c r="Y38" s="73">
        <f>X$38*$C38</f>
        <v>0</v>
      </c>
      <c r="Z38" s="151"/>
      <c r="AA38" s="73">
        <f>Z$38*$C38</f>
        <v>0</v>
      </c>
      <c r="AB38" s="151"/>
      <c r="AC38" s="73">
        <f>AB$38*$C38</f>
        <v>0</v>
      </c>
      <c r="AD38" s="151"/>
      <c r="AE38" s="73">
        <f>AD$38*$C38</f>
        <v>0</v>
      </c>
      <c r="AF38" s="152"/>
      <c r="AG38" s="73">
        <f>AF$38*$C38</f>
        <v>0</v>
      </c>
      <c r="AH38" s="152"/>
      <c r="AI38" s="73">
        <f>AH$38*$C38</f>
        <v>0</v>
      </c>
      <c r="AJ38" s="152"/>
      <c r="AK38" s="73">
        <f>AJ$38*$C38</f>
        <v>0</v>
      </c>
      <c r="AL38" s="152"/>
      <c r="AM38" s="73">
        <f>AL$38*$C38</f>
        <v>0</v>
      </c>
      <c r="AN38" s="152"/>
      <c r="AO38" s="73">
        <f>AN$38*$C38</f>
        <v>0</v>
      </c>
      <c r="AP38" s="152"/>
      <c r="AQ38" s="73">
        <f>AP$38*$C38</f>
        <v>0</v>
      </c>
      <c r="AR38" s="152"/>
      <c r="AS38" s="73">
        <f>AR$38*$C38</f>
        <v>0</v>
      </c>
      <c r="AT38" s="152"/>
      <c r="AU38" s="73">
        <f>AT$38*$C38</f>
        <v>0</v>
      </c>
      <c r="AV38" s="152"/>
      <c r="AW38" s="73">
        <f>AV$38*$C38</f>
        <v>0</v>
      </c>
      <c r="AX38" s="152"/>
      <c r="AY38" s="73">
        <f>AX$38*$C38</f>
        <v>0</v>
      </c>
      <c r="AZ38" s="152"/>
      <c r="BA38" s="73">
        <f>AZ$38*$C38</f>
        <v>0</v>
      </c>
      <c r="BB38" s="152"/>
      <c r="BC38" s="73">
        <f>BB$38*$C38</f>
        <v>0</v>
      </c>
      <c r="BD38" s="152"/>
      <c r="BE38" s="73">
        <f>BD$38*$C38</f>
        <v>0</v>
      </c>
      <c r="BF38" s="152"/>
      <c r="BG38" s="73">
        <f>BF$38*$C38</f>
        <v>0</v>
      </c>
      <c r="BH38" s="152"/>
      <c r="BI38" s="73">
        <f>BH$38*$C38</f>
        <v>0</v>
      </c>
      <c r="BJ38" s="152"/>
      <c r="BK38" s="73">
        <f>BJ$38*$C38</f>
        <v>0</v>
      </c>
      <c r="BL38" s="182">
        <f t="shared" si="0"/>
        <v>0</v>
      </c>
      <c r="BM38" s="73">
        <f t="shared" si="1"/>
        <v>0</v>
      </c>
    </row>
    <row r="39" spans="1:65" x14ac:dyDescent="0.2">
      <c r="A39" s="198"/>
      <c r="B39" s="194"/>
      <c r="C39" s="158"/>
      <c r="D39" s="151"/>
      <c r="E39" s="73">
        <f>D$39*$C39</f>
        <v>0</v>
      </c>
      <c r="F39" s="151"/>
      <c r="G39" s="73">
        <f>F$39*$C39</f>
        <v>0</v>
      </c>
      <c r="H39" s="151"/>
      <c r="I39" s="73">
        <f>H$39*$C39</f>
        <v>0</v>
      </c>
      <c r="J39" s="151"/>
      <c r="K39" s="73">
        <f>J$39*$C39</f>
        <v>0</v>
      </c>
      <c r="L39" s="151"/>
      <c r="M39" s="73">
        <f>L$39*$C39</f>
        <v>0</v>
      </c>
      <c r="N39" s="151"/>
      <c r="O39" s="73">
        <f>N$39*$C39</f>
        <v>0</v>
      </c>
      <c r="P39" s="151"/>
      <c r="Q39" s="73">
        <f>P$39*$C39</f>
        <v>0</v>
      </c>
      <c r="R39" s="151"/>
      <c r="S39" s="73">
        <f>R$39*$C39</f>
        <v>0</v>
      </c>
      <c r="T39" s="151"/>
      <c r="U39" s="73">
        <f>T$39*$C39</f>
        <v>0</v>
      </c>
      <c r="V39" s="151"/>
      <c r="W39" s="73">
        <f>V$39*$C39</f>
        <v>0</v>
      </c>
      <c r="X39" s="151"/>
      <c r="Y39" s="73">
        <f>X$39*$C39</f>
        <v>0</v>
      </c>
      <c r="Z39" s="151"/>
      <c r="AA39" s="73">
        <f>Z$39*$C39</f>
        <v>0</v>
      </c>
      <c r="AB39" s="151"/>
      <c r="AC39" s="73">
        <f>AB$39*$C39</f>
        <v>0</v>
      </c>
      <c r="AD39" s="151"/>
      <c r="AE39" s="73">
        <f>AD$39*$C39</f>
        <v>0</v>
      </c>
      <c r="AF39" s="152"/>
      <c r="AG39" s="73">
        <f>AF$39*$C39</f>
        <v>0</v>
      </c>
      <c r="AH39" s="152"/>
      <c r="AI39" s="73">
        <f>AH$39*$C39</f>
        <v>0</v>
      </c>
      <c r="AJ39" s="152"/>
      <c r="AK39" s="73">
        <f>AJ$39*$C39</f>
        <v>0</v>
      </c>
      <c r="AL39" s="152"/>
      <c r="AM39" s="73">
        <f>AL$39*$C39</f>
        <v>0</v>
      </c>
      <c r="AN39" s="152"/>
      <c r="AO39" s="73">
        <f>AN$39*$C39</f>
        <v>0</v>
      </c>
      <c r="AP39" s="152"/>
      <c r="AQ39" s="73">
        <f>AP$39*$C39</f>
        <v>0</v>
      </c>
      <c r="AR39" s="152"/>
      <c r="AS39" s="73">
        <f>AR$39*$C39</f>
        <v>0</v>
      </c>
      <c r="AT39" s="152"/>
      <c r="AU39" s="73">
        <f>AT$39*$C39</f>
        <v>0</v>
      </c>
      <c r="AV39" s="152"/>
      <c r="AW39" s="73">
        <f>AV$39*$C39</f>
        <v>0</v>
      </c>
      <c r="AX39" s="152"/>
      <c r="AY39" s="73">
        <f>AX$39*$C39</f>
        <v>0</v>
      </c>
      <c r="AZ39" s="152"/>
      <c r="BA39" s="73">
        <f>AZ$39*$C39</f>
        <v>0</v>
      </c>
      <c r="BB39" s="152"/>
      <c r="BC39" s="73">
        <f>BB$39*$C39</f>
        <v>0</v>
      </c>
      <c r="BD39" s="152"/>
      <c r="BE39" s="73">
        <f>BD$39*$C39</f>
        <v>0</v>
      </c>
      <c r="BF39" s="152"/>
      <c r="BG39" s="73">
        <f>BF$39*$C39</f>
        <v>0</v>
      </c>
      <c r="BH39" s="152"/>
      <c r="BI39" s="73">
        <f>BH$39*$C39</f>
        <v>0</v>
      </c>
      <c r="BJ39" s="152"/>
      <c r="BK39" s="73">
        <f>BJ$39*$C39</f>
        <v>0</v>
      </c>
      <c r="BL39" s="182">
        <f t="shared" si="0"/>
        <v>0</v>
      </c>
      <c r="BM39" s="73">
        <f t="shared" si="1"/>
        <v>0</v>
      </c>
    </row>
    <row r="40" spans="1:65" x14ac:dyDescent="0.2">
      <c r="A40" s="198"/>
      <c r="B40" s="194"/>
      <c r="C40" s="158"/>
      <c r="D40" s="151"/>
      <c r="E40" s="73">
        <f>D$40*$C40</f>
        <v>0</v>
      </c>
      <c r="F40" s="151"/>
      <c r="G40" s="73">
        <f>F$40*$C40</f>
        <v>0</v>
      </c>
      <c r="H40" s="151"/>
      <c r="I40" s="73">
        <f>H$40*$C40</f>
        <v>0</v>
      </c>
      <c r="J40" s="151"/>
      <c r="K40" s="73">
        <f>J$40*$C40</f>
        <v>0</v>
      </c>
      <c r="L40" s="151"/>
      <c r="M40" s="73">
        <f>L$40*$C40</f>
        <v>0</v>
      </c>
      <c r="N40" s="151"/>
      <c r="O40" s="73">
        <f>N$40*$C40</f>
        <v>0</v>
      </c>
      <c r="P40" s="151"/>
      <c r="Q40" s="73">
        <f>P$40*$C40</f>
        <v>0</v>
      </c>
      <c r="R40" s="151"/>
      <c r="S40" s="73">
        <f>R$40*$C40</f>
        <v>0</v>
      </c>
      <c r="T40" s="151"/>
      <c r="U40" s="73">
        <f>T$40*$C40</f>
        <v>0</v>
      </c>
      <c r="V40" s="151"/>
      <c r="W40" s="73">
        <f>V$40*$C40</f>
        <v>0</v>
      </c>
      <c r="X40" s="151"/>
      <c r="Y40" s="73">
        <f>X$40*$C40</f>
        <v>0</v>
      </c>
      <c r="Z40" s="151"/>
      <c r="AA40" s="73">
        <f>Z$40*$C40</f>
        <v>0</v>
      </c>
      <c r="AB40" s="151"/>
      <c r="AC40" s="73">
        <f>AB$40*$C40</f>
        <v>0</v>
      </c>
      <c r="AD40" s="151"/>
      <c r="AE40" s="73">
        <f>AD$40*$C40</f>
        <v>0</v>
      </c>
      <c r="AF40" s="152"/>
      <c r="AG40" s="73">
        <f>AF$40*$C40</f>
        <v>0</v>
      </c>
      <c r="AH40" s="152"/>
      <c r="AI40" s="73">
        <f>AH$40*$C40</f>
        <v>0</v>
      </c>
      <c r="AJ40" s="152"/>
      <c r="AK40" s="73">
        <f>AJ$40*$C40</f>
        <v>0</v>
      </c>
      <c r="AL40" s="152"/>
      <c r="AM40" s="73">
        <f>AL$40*$C40</f>
        <v>0</v>
      </c>
      <c r="AN40" s="152"/>
      <c r="AO40" s="73">
        <f>AN$40*$C40</f>
        <v>0</v>
      </c>
      <c r="AP40" s="152"/>
      <c r="AQ40" s="73">
        <f>AP$40*$C40</f>
        <v>0</v>
      </c>
      <c r="AR40" s="152"/>
      <c r="AS40" s="73">
        <f>AR$40*$C40</f>
        <v>0</v>
      </c>
      <c r="AT40" s="152"/>
      <c r="AU40" s="73">
        <f>AT$40*$C40</f>
        <v>0</v>
      </c>
      <c r="AV40" s="152"/>
      <c r="AW40" s="73">
        <f>AV$40*$C40</f>
        <v>0</v>
      </c>
      <c r="AX40" s="152"/>
      <c r="AY40" s="73">
        <f>AX$40*$C40</f>
        <v>0</v>
      </c>
      <c r="AZ40" s="152"/>
      <c r="BA40" s="73">
        <f>AZ$40*$C40</f>
        <v>0</v>
      </c>
      <c r="BB40" s="152"/>
      <c r="BC40" s="73">
        <f>BB$40*$C40</f>
        <v>0</v>
      </c>
      <c r="BD40" s="152"/>
      <c r="BE40" s="73">
        <f>BD$40*$C40</f>
        <v>0</v>
      </c>
      <c r="BF40" s="152"/>
      <c r="BG40" s="73">
        <f>BF$40*$C40</f>
        <v>0</v>
      </c>
      <c r="BH40" s="152"/>
      <c r="BI40" s="73">
        <f>BH$40*$C40</f>
        <v>0</v>
      </c>
      <c r="BJ40" s="152"/>
      <c r="BK40" s="73">
        <f>BJ$40*$C40</f>
        <v>0</v>
      </c>
      <c r="BL40" s="182">
        <f t="shared" si="0"/>
        <v>0</v>
      </c>
      <c r="BM40" s="73">
        <f t="shared" si="1"/>
        <v>0</v>
      </c>
    </row>
    <row r="41" spans="1:65" x14ac:dyDescent="0.2">
      <c r="A41" s="198"/>
      <c r="B41" s="194"/>
      <c r="C41" s="158"/>
      <c r="D41" s="151"/>
      <c r="E41" s="73">
        <f>D$41*$C41</f>
        <v>0</v>
      </c>
      <c r="F41" s="151"/>
      <c r="G41" s="73">
        <f>F$41*$C41</f>
        <v>0</v>
      </c>
      <c r="H41" s="151"/>
      <c r="I41" s="73">
        <f>H$41*$C41</f>
        <v>0</v>
      </c>
      <c r="J41" s="151"/>
      <c r="K41" s="73">
        <f>J$41*$C41</f>
        <v>0</v>
      </c>
      <c r="L41" s="151"/>
      <c r="M41" s="73">
        <f>L$41*$C41</f>
        <v>0</v>
      </c>
      <c r="N41" s="151"/>
      <c r="O41" s="73">
        <f>N$41*$C41</f>
        <v>0</v>
      </c>
      <c r="P41" s="151"/>
      <c r="Q41" s="73">
        <f>P$41*$C41</f>
        <v>0</v>
      </c>
      <c r="R41" s="151"/>
      <c r="S41" s="73">
        <f>R$41*$C41</f>
        <v>0</v>
      </c>
      <c r="T41" s="151"/>
      <c r="U41" s="73">
        <f>T$41*$C41</f>
        <v>0</v>
      </c>
      <c r="V41" s="151"/>
      <c r="W41" s="73">
        <f>V$41*$C41</f>
        <v>0</v>
      </c>
      <c r="X41" s="151"/>
      <c r="Y41" s="73">
        <f>X$41*$C41</f>
        <v>0</v>
      </c>
      <c r="Z41" s="151"/>
      <c r="AA41" s="73">
        <f>Z$41*$C41</f>
        <v>0</v>
      </c>
      <c r="AB41" s="151"/>
      <c r="AC41" s="73">
        <f>AB$41*$C41</f>
        <v>0</v>
      </c>
      <c r="AD41" s="151"/>
      <c r="AE41" s="73">
        <f>AD$41*$C41</f>
        <v>0</v>
      </c>
      <c r="AF41" s="152"/>
      <c r="AG41" s="73">
        <f>AF$41*$C41</f>
        <v>0</v>
      </c>
      <c r="AH41" s="152"/>
      <c r="AI41" s="73">
        <f>AH$41*$C41</f>
        <v>0</v>
      </c>
      <c r="AJ41" s="152"/>
      <c r="AK41" s="73">
        <f>AJ$41*$C41</f>
        <v>0</v>
      </c>
      <c r="AL41" s="152"/>
      <c r="AM41" s="73">
        <f>AL$41*$C41</f>
        <v>0</v>
      </c>
      <c r="AN41" s="152"/>
      <c r="AO41" s="73">
        <f>AN$41*$C41</f>
        <v>0</v>
      </c>
      <c r="AP41" s="152"/>
      <c r="AQ41" s="73">
        <f>AP$41*$C41</f>
        <v>0</v>
      </c>
      <c r="AR41" s="152"/>
      <c r="AS41" s="73">
        <f>AR$41*$C41</f>
        <v>0</v>
      </c>
      <c r="AT41" s="152"/>
      <c r="AU41" s="73">
        <f>AT$41*$C41</f>
        <v>0</v>
      </c>
      <c r="AV41" s="152"/>
      <c r="AW41" s="73">
        <f>AV$41*$C41</f>
        <v>0</v>
      </c>
      <c r="AX41" s="152"/>
      <c r="AY41" s="73">
        <f>AX$41*$C41</f>
        <v>0</v>
      </c>
      <c r="AZ41" s="152"/>
      <c r="BA41" s="73">
        <f>AZ$41*$C41</f>
        <v>0</v>
      </c>
      <c r="BB41" s="152"/>
      <c r="BC41" s="73">
        <f>BB$41*$C41</f>
        <v>0</v>
      </c>
      <c r="BD41" s="152"/>
      <c r="BE41" s="73">
        <f>BD$41*$C41</f>
        <v>0</v>
      </c>
      <c r="BF41" s="152"/>
      <c r="BG41" s="73">
        <f>BF$41*$C41</f>
        <v>0</v>
      </c>
      <c r="BH41" s="152"/>
      <c r="BI41" s="73">
        <f>BH$41*$C41</f>
        <v>0</v>
      </c>
      <c r="BJ41" s="152"/>
      <c r="BK41" s="73">
        <f>BJ$41*$C41</f>
        <v>0</v>
      </c>
      <c r="BL41" s="182">
        <f t="shared" si="0"/>
        <v>0</v>
      </c>
      <c r="BM41" s="73">
        <f t="shared" si="1"/>
        <v>0</v>
      </c>
    </row>
    <row r="42" spans="1:65" x14ac:dyDescent="0.2">
      <c r="A42" s="198"/>
      <c r="B42" s="194"/>
      <c r="C42" s="158"/>
      <c r="D42" s="151"/>
      <c r="E42" s="73">
        <f>D$42*$C42</f>
        <v>0</v>
      </c>
      <c r="F42" s="151"/>
      <c r="G42" s="73">
        <f>F$42*$C42</f>
        <v>0</v>
      </c>
      <c r="H42" s="151"/>
      <c r="I42" s="73">
        <f>H$42*$C42</f>
        <v>0</v>
      </c>
      <c r="J42" s="151"/>
      <c r="K42" s="73">
        <f>J$42*$C42</f>
        <v>0</v>
      </c>
      <c r="L42" s="151"/>
      <c r="M42" s="73">
        <f>L$42*$C42</f>
        <v>0</v>
      </c>
      <c r="N42" s="151"/>
      <c r="O42" s="73">
        <f>N$42*$C42</f>
        <v>0</v>
      </c>
      <c r="P42" s="151"/>
      <c r="Q42" s="73">
        <f>P$42*$C42</f>
        <v>0</v>
      </c>
      <c r="R42" s="151"/>
      <c r="S42" s="73">
        <f>R$42*$C42</f>
        <v>0</v>
      </c>
      <c r="T42" s="151"/>
      <c r="U42" s="73">
        <f>T$42*$C42</f>
        <v>0</v>
      </c>
      <c r="V42" s="151"/>
      <c r="W42" s="73">
        <f>V$42*$C42</f>
        <v>0</v>
      </c>
      <c r="X42" s="151"/>
      <c r="Y42" s="73">
        <f>X$42*$C42</f>
        <v>0</v>
      </c>
      <c r="Z42" s="151"/>
      <c r="AA42" s="73">
        <f>Z$42*$C42</f>
        <v>0</v>
      </c>
      <c r="AB42" s="151"/>
      <c r="AC42" s="73">
        <f>AB$42*$C42</f>
        <v>0</v>
      </c>
      <c r="AD42" s="151"/>
      <c r="AE42" s="73">
        <f>AD$42*$C42</f>
        <v>0</v>
      </c>
      <c r="AF42" s="152"/>
      <c r="AG42" s="73">
        <f>AF$42*$C42</f>
        <v>0</v>
      </c>
      <c r="AH42" s="152"/>
      <c r="AI42" s="73">
        <f>AH$42*$C42</f>
        <v>0</v>
      </c>
      <c r="AJ42" s="152"/>
      <c r="AK42" s="73">
        <f>AJ$42*$C42</f>
        <v>0</v>
      </c>
      <c r="AL42" s="152"/>
      <c r="AM42" s="73">
        <f>AL$42*$C42</f>
        <v>0</v>
      </c>
      <c r="AN42" s="152"/>
      <c r="AO42" s="73">
        <f>AN$42*$C42</f>
        <v>0</v>
      </c>
      <c r="AP42" s="152"/>
      <c r="AQ42" s="73">
        <f>AP$42*$C42</f>
        <v>0</v>
      </c>
      <c r="AR42" s="152"/>
      <c r="AS42" s="73">
        <f>AR$42*$C42</f>
        <v>0</v>
      </c>
      <c r="AT42" s="152"/>
      <c r="AU42" s="73">
        <f>AT$42*$C42</f>
        <v>0</v>
      </c>
      <c r="AV42" s="152"/>
      <c r="AW42" s="73">
        <f>AV$42*$C42</f>
        <v>0</v>
      </c>
      <c r="AX42" s="152"/>
      <c r="AY42" s="73">
        <f>AX$42*$C42</f>
        <v>0</v>
      </c>
      <c r="AZ42" s="152"/>
      <c r="BA42" s="73">
        <f>AZ$42*$C42</f>
        <v>0</v>
      </c>
      <c r="BB42" s="152"/>
      <c r="BC42" s="73">
        <f>BB$42*$C42</f>
        <v>0</v>
      </c>
      <c r="BD42" s="152"/>
      <c r="BE42" s="73">
        <f>BD$42*$C42</f>
        <v>0</v>
      </c>
      <c r="BF42" s="152"/>
      <c r="BG42" s="73">
        <f>BF$42*$C42</f>
        <v>0</v>
      </c>
      <c r="BH42" s="152"/>
      <c r="BI42" s="73">
        <f>BH$42*$C42</f>
        <v>0</v>
      </c>
      <c r="BJ42" s="152"/>
      <c r="BK42" s="73">
        <f>BJ$42*$C42</f>
        <v>0</v>
      </c>
      <c r="BL42" s="182">
        <f t="shared" si="0"/>
        <v>0</v>
      </c>
      <c r="BM42" s="73">
        <f t="shared" si="1"/>
        <v>0</v>
      </c>
    </row>
    <row r="43" spans="1:65" x14ac:dyDescent="0.2">
      <c r="A43" s="198"/>
      <c r="B43" s="194"/>
      <c r="C43" s="158"/>
      <c r="D43" s="151"/>
      <c r="E43" s="73">
        <f>D$43*$C43</f>
        <v>0</v>
      </c>
      <c r="F43" s="151"/>
      <c r="G43" s="73">
        <f>F$43*$C43</f>
        <v>0</v>
      </c>
      <c r="H43" s="151"/>
      <c r="I43" s="73">
        <f>H$43*$C43</f>
        <v>0</v>
      </c>
      <c r="J43" s="151"/>
      <c r="K43" s="73">
        <f>J$43*$C43</f>
        <v>0</v>
      </c>
      <c r="L43" s="151"/>
      <c r="M43" s="73">
        <f>L$43*$C43</f>
        <v>0</v>
      </c>
      <c r="N43" s="151"/>
      <c r="O43" s="73">
        <f>N$43*$C43</f>
        <v>0</v>
      </c>
      <c r="P43" s="151"/>
      <c r="Q43" s="73">
        <f>P$43*$C43</f>
        <v>0</v>
      </c>
      <c r="R43" s="151"/>
      <c r="S43" s="73">
        <f>R$43*$C43</f>
        <v>0</v>
      </c>
      <c r="T43" s="151"/>
      <c r="U43" s="73">
        <f>T$43*$C43</f>
        <v>0</v>
      </c>
      <c r="V43" s="151"/>
      <c r="W43" s="73">
        <f>V$43*$C43</f>
        <v>0</v>
      </c>
      <c r="X43" s="151"/>
      <c r="Y43" s="73">
        <f>X$43*$C43</f>
        <v>0</v>
      </c>
      <c r="Z43" s="151"/>
      <c r="AA43" s="73">
        <f>Z$43*$C43</f>
        <v>0</v>
      </c>
      <c r="AB43" s="151"/>
      <c r="AC43" s="73">
        <f>AB$43*$C43</f>
        <v>0</v>
      </c>
      <c r="AD43" s="151"/>
      <c r="AE43" s="73">
        <f>AD$43*$C43</f>
        <v>0</v>
      </c>
      <c r="AF43" s="152"/>
      <c r="AG43" s="73">
        <f>AF$43*$C43</f>
        <v>0</v>
      </c>
      <c r="AH43" s="152"/>
      <c r="AI43" s="73">
        <f>AH$43*$C43</f>
        <v>0</v>
      </c>
      <c r="AJ43" s="152"/>
      <c r="AK43" s="73">
        <f>AJ$43*$C43</f>
        <v>0</v>
      </c>
      <c r="AL43" s="152"/>
      <c r="AM43" s="73">
        <f>AL$43*$C43</f>
        <v>0</v>
      </c>
      <c r="AN43" s="152"/>
      <c r="AO43" s="73">
        <f>AN$43*$C43</f>
        <v>0</v>
      </c>
      <c r="AP43" s="152"/>
      <c r="AQ43" s="73">
        <f>AP$43*$C43</f>
        <v>0</v>
      </c>
      <c r="AR43" s="152"/>
      <c r="AS43" s="73">
        <f>AR$43*$C43</f>
        <v>0</v>
      </c>
      <c r="AT43" s="152"/>
      <c r="AU43" s="73">
        <f>AT$43*$C43</f>
        <v>0</v>
      </c>
      <c r="AV43" s="152"/>
      <c r="AW43" s="73">
        <f>AV$43*$C43</f>
        <v>0</v>
      </c>
      <c r="AX43" s="152"/>
      <c r="AY43" s="73">
        <f>AX$43*$C43</f>
        <v>0</v>
      </c>
      <c r="AZ43" s="152"/>
      <c r="BA43" s="73">
        <f>AZ$43*$C43</f>
        <v>0</v>
      </c>
      <c r="BB43" s="152"/>
      <c r="BC43" s="73">
        <f>BB$43*$C43</f>
        <v>0</v>
      </c>
      <c r="BD43" s="152"/>
      <c r="BE43" s="73">
        <f>BD$43*$C43</f>
        <v>0</v>
      </c>
      <c r="BF43" s="152"/>
      <c r="BG43" s="73">
        <f>BF$43*$C43</f>
        <v>0</v>
      </c>
      <c r="BH43" s="152"/>
      <c r="BI43" s="73">
        <f>BH$43*$C43</f>
        <v>0</v>
      </c>
      <c r="BJ43" s="152"/>
      <c r="BK43" s="73">
        <f>BJ$43*$C43</f>
        <v>0</v>
      </c>
      <c r="BL43" s="182">
        <f>SUM(D43,F43,H43,J43,L43,N43,P43,R43+T43+V43+X43+Z43+AB43+AD43+AF43+AH43+AJ43+AL43+AN43+AP43+AR43+AT43+AV43+AX43+AZ43+BB43+BD43+BF43+BH43+BJ43)</f>
        <v>0</v>
      </c>
      <c r="BM43" s="73">
        <f>SUM(E43,G43,I43,K43,M43,O43,Q43,S43+U43+W43+Y43+AA43+AC43+AE43+AG43+AI43+AK43+AM43+AO43+AQ43+AS43+AU43+AW43+AY43+BA43+BC43+BE43+BG43+BI43+BK43)</f>
        <v>0</v>
      </c>
    </row>
    <row r="44" spans="1:65" ht="12" customHeight="1" x14ac:dyDescent="0.2">
      <c r="B44" s="15" t="s">
        <v>10</v>
      </c>
      <c r="C44" s="73">
        <f>SUM(C14:C43)</f>
        <v>0</v>
      </c>
      <c r="D44" s="18"/>
      <c r="E44" s="73">
        <f>SUM(E14:E43)</f>
        <v>0</v>
      </c>
      <c r="F44" s="8"/>
      <c r="G44" s="73">
        <f>SUM(G14:G43)</f>
        <v>0</v>
      </c>
      <c r="H44" s="18"/>
      <c r="I44" s="73">
        <f>SUM(I14:I43)</f>
        <v>0</v>
      </c>
      <c r="J44" s="8"/>
      <c r="K44" s="73">
        <f>SUM(K14:K43)</f>
        <v>0</v>
      </c>
      <c r="L44" s="18"/>
      <c r="M44" s="73">
        <f>SUM(M14:M43)</f>
        <v>0</v>
      </c>
      <c r="N44" s="8"/>
      <c r="O44" s="73">
        <f>SUM(O14:O43)</f>
        <v>0</v>
      </c>
      <c r="P44" s="18"/>
      <c r="Q44" s="73">
        <f>SUM(Q14:Q43)</f>
        <v>0</v>
      </c>
      <c r="R44" s="8"/>
      <c r="S44" s="73">
        <f>SUM(S14:S43)</f>
        <v>0</v>
      </c>
      <c r="T44" s="18"/>
      <c r="U44" s="73">
        <f>SUM(U14:U43)</f>
        <v>0</v>
      </c>
      <c r="V44" s="8"/>
      <c r="W44" s="73">
        <f>SUM(W14:W43)</f>
        <v>0</v>
      </c>
      <c r="X44" s="18"/>
      <c r="Y44" s="73">
        <f>SUM(Y14:Y43)</f>
        <v>0</v>
      </c>
      <c r="Z44" s="8"/>
      <c r="AA44" s="73">
        <f>SUM(AA14:AA43)</f>
        <v>0</v>
      </c>
      <c r="AB44" s="18"/>
      <c r="AC44" s="73">
        <f>SUM(AC14:AC43)</f>
        <v>0</v>
      </c>
      <c r="AD44" s="8"/>
      <c r="AE44" s="73">
        <f>SUM(AE14:AE43)</f>
        <v>0</v>
      </c>
      <c r="AF44" s="63"/>
      <c r="AG44" s="73">
        <f>SUM(AG14:AG43)</f>
        <v>0</v>
      </c>
      <c r="AH44" s="8"/>
      <c r="AI44" s="73">
        <f>SUM(AI14:AI43)</f>
        <v>0</v>
      </c>
      <c r="AJ44" s="63"/>
      <c r="AK44" s="73">
        <f>SUM(AK14:AK43)</f>
        <v>0</v>
      </c>
      <c r="AL44" s="63"/>
      <c r="AM44" s="73">
        <f>SUM(AM14:AM43)</f>
        <v>0</v>
      </c>
      <c r="AN44" s="63"/>
      <c r="AO44" s="73">
        <f>SUM(AO14:AO43)</f>
        <v>0</v>
      </c>
      <c r="AP44" s="63"/>
      <c r="AQ44" s="73">
        <f>SUM(AQ14:AQ43)</f>
        <v>0</v>
      </c>
      <c r="AR44" s="63"/>
      <c r="AS44" s="73">
        <f>SUM(AS14:AS43)</f>
        <v>0</v>
      </c>
      <c r="AT44" s="63"/>
      <c r="AU44" s="73">
        <f>SUM(AU14:AU43)</f>
        <v>0</v>
      </c>
      <c r="AV44" s="63"/>
      <c r="AW44" s="73">
        <f>SUM(AW14:AW43)</f>
        <v>0</v>
      </c>
      <c r="AX44" s="63"/>
      <c r="AY44" s="73">
        <f>SUM(AY14:AY43)</f>
        <v>0</v>
      </c>
      <c r="AZ44" s="63"/>
      <c r="BA44" s="73">
        <f>SUM(BA14:BA43)</f>
        <v>0</v>
      </c>
      <c r="BB44" s="63"/>
      <c r="BC44" s="73">
        <f>SUM(BC14:BC43)</f>
        <v>0</v>
      </c>
      <c r="BD44" s="63"/>
      <c r="BE44" s="73">
        <f>SUM(BE14:BE43)</f>
        <v>0</v>
      </c>
      <c r="BF44" s="63"/>
      <c r="BG44" s="73">
        <f>SUM(BG14:BG43)</f>
        <v>0</v>
      </c>
      <c r="BH44" s="63"/>
      <c r="BI44" s="73">
        <f>SUM(BI14:BI43)</f>
        <v>0</v>
      </c>
      <c r="BJ44" s="63"/>
      <c r="BK44" s="73">
        <f>SUM(BK14:BK43)</f>
        <v>0</v>
      </c>
      <c r="BL44" s="183"/>
      <c r="BM44" s="73">
        <f>SUM(BM14:BM43)</f>
        <v>0</v>
      </c>
    </row>
    <row r="45" spans="1:65" ht="12" customHeight="1" x14ac:dyDescent="0.2">
      <c r="B45"/>
      <c r="C45" s="4"/>
      <c r="D45" s="17"/>
      <c r="E45" s="6" t="s">
        <v>356</v>
      </c>
      <c r="F45" s="6"/>
      <c r="G45" s="6"/>
      <c r="H45" s="6"/>
      <c r="I45" s="6"/>
      <c r="J45" s="6"/>
      <c r="K45" s="6"/>
    </row>
    <row r="46" spans="1:65" x14ac:dyDescent="0.2">
      <c r="A46" t="s">
        <v>406</v>
      </c>
      <c r="B46"/>
      <c r="D46"/>
    </row>
    <row r="47" spans="1:65" x14ac:dyDescent="0.2">
      <c r="A47" t="s">
        <v>395</v>
      </c>
      <c r="B47"/>
      <c r="D47"/>
    </row>
    <row r="48" spans="1:65" x14ac:dyDescent="0.2">
      <c r="A48" s="11" t="s">
        <v>394</v>
      </c>
    </row>
    <row r="49" spans="1:26" x14ac:dyDescent="0.2">
      <c r="A49" s="11" t="s">
        <v>396</v>
      </c>
    </row>
    <row r="50" spans="1:26" x14ac:dyDescent="0.2">
      <c r="A50" s="11" t="s">
        <v>397</v>
      </c>
    </row>
    <row r="51" spans="1:26" x14ac:dyDescent="0.2">
      <c r="A51" s="11" t="s">
        <v>398</v>
      </c>
    </row>
    <row r="52" spans="1:26" x14ac:dyDescent="0.2">
      <c r="A52" s="11" t="s">
        <v>421</v>
      </c>
    </row>
    <row r="53" spans="1:26" x14ac:dyDescent="0.2">
      <c r="A53" s="11" t="s">
        <v>399</v>
      </c>
    </row>
    <row r="54" spans="1:26" x14ac:dyDescent="0.2">
      <c r="A54" s="11" t="s">
        <v>408</v>
      </c>
    </row>
    <row r="59" spans="1:26" x14ac:dyDescent="0.2">
      <c r="A59" s="11" t="s">
        <v>414</v>
      </c>
    </row>
    <row r="60" spans="1:26" x14ac:dyDescent="0.2">
      <c r="A60" s="167"/>
      <c r="B60" s="153"/>
      <c r="C60" s="144"/>
      <c r="D60" s="168"/>
      <c r="E60" s="144"/>
      <c r="F60" s="144"/>
      <c r="G60" s="144"/>
      <c r="H60" s="144"/>
      <c r="I60" s="144"/>
      <c r="J60" s="144"/>
      <c r="K60" s="144"/>
      <c r="L60" s="144"/>
      <c r="M60" s="144"/>
      <c r="N60" s="144"/>
      <c r="O60" s="144"/>
      <c r="P60" s="144"/>
      <c r="Q60" s="144"/>
      <c r="R60" s="144"/>
      <c r="S60" s="144"/>
      <c r="T60" s="144"/>
      <c r="U60" s="144"/>
      <c r="V60" s="144"/>
      <c r="W60" s="144"/>
      <c r="X60" s="144"/>
      <c r="Y60" s="144"/>
      <c r="Z60" s="144"/>
    </row>
    <row r="61" spans="1:26" x14ac:dyDescent="0.2">
      <c r="A61" s="153"/>
      <c r="B61" s="153"/>
      <c r="C61" s="144"/>
      <c r="D61" s="168"/>
      <c r="E61" s="144"/>
      <c r="F61" s="144"/>
      <c r="G61" s="144"/>
      <c r="H61" s="144"/>
      <c r="I61" s="144"/>
      <c r="J61" s="144"/>
      <c r="K61" s="144"/>
      <c r="L61" s="144"/>
      <c r="M61" s="144"/>
      <c r="N61" s="144"/>
      <c r="O61" s="144"/>
      <c r="P61" s="144"/>
      <c r="Q61" s="144"/>
      <c r="R61" s="144"/>
      <c r="S61" s="144"/>
      <c r="T61" s="144"/>
      <c r="U61" s="144"/>
      <c r="V61" s="144"/>
      <c r="W61" s="144"/>
      <c r="X61" s="144"/>
      <c r="Y61" s="144"/>
      <c r="Z61" s="144"/>
    </row>
    <row r="62" spans="1:26" x14ac:dyDescent="0.2">
      <c r="A62" s="153"/>
      <c r="B62" s="153"/>
      <c r="C62" s="144"/>
      <c r="D62" s="168"/>
      <c r="E62" s="144"/>
      <c r="F62" s="144"/>
      <c r="G62" s="144"/>
      <c r="H62" s="144"/>
      <c r="I62" s="144"/>
      <c r="J62" s="144"/>
      <c r="K62" s="144"/>
      <c r="L62" s="144"/>
      <c r="M62" s="144"/>
      <c r="N62" s="144"/>
      <c r="O62" s="144"/>
      <c r="P62" s="144"/>
      <c r="Q62" s="144"/>
      <c r="R62" s="144"/>
      <c r="S62" s="144"/>
      <c r="T62" s="144"/>
      <c r="U62" s="144"/>
      <c r="V62" s="144"/>
      <c r="W62" s="144"/>
      <c r="X62" s="144"/>
      <c r="Y62" s="144"/>
      <c r="Z62" s="144"/>
    </row>
    <row r="63" spans="1:26" x14ac:dyDescent="0.2">
      <c r="A63" s="153"/>
      <c r="B63" s="153"/>
      <c r="C63" s="144"/>
      <c r="D63" s="168"/>
      <c r="E63" s="144"/>
      <c r="F63" s="144"/>
      <c r="G63" s="144"/>
      <c r="H63" s="144"/>
      <c r="I63" s="144"/>
      <c r="J63" s="144"/>
      <c r="K63" s="144"/>
      <c r="L63" s="144"/>
      <c r="M63" s="144"/>
      <c r="N63" s="144"/>
      <c r="O63" s="144"/>
      <c r="P63" s="144"/>
      <c r="Q63" s="144"/>
      <c r="R63" s="144"/>
      <c r="S63" s="144"/>
      <c r="T63" s="144"/>
      <c r="U63" s="144"/>
      <c r="V63" s="144"/>
      <c r="W63" s="144"/>
      <c r="X63" s="144"/>
      <c r="Y63" s="144"/>
      <c r="Z63" s="144"/>
    </row>
    <row r="64" spans="1:26" x14ac:dyDescent="0.2">
      <c r="A64" s="153"/>
      <c r="B64" s="153"/>
      <c r="C64" s="144"/>
      <c r="D64" s="168"/>
      <c r="E64" s="144"/>
      <c r="F64" s="144"/>
      <c r="G64" s="144"/>
      <c r="H64" s="144"/>
      <c r="I64" s="144"/>
      <c r="J64" s="144"/>
      <c r="K64" s="144"/>
      <c r="L64" s="144"/>
      <c r="M64" s="144"/>
      <c r="N64" s="144"/>
      <c r="O64" s="144"/>
      <c r="P64" s="144"/>
      <c r="Q64" s="144"/>
      <c r="R64" s="144"/>
      <c r="S64" s="144"/>
      <c r="T64" s="144"/>
      <c r="U64" s="144"/>
      <c r="V64" s="144"/>
      <c r="W64" s="144"/>
      <c r="X64" s="144"/>
      <c r="Y64" s="144"/>
      <c r="Z64" s="144"/>
    </row>
    <row r="65" spans="1:26" x14ac:dyDescent="0.2">
      <c r="A65" s="153"/>
      <c r="B65" s="153"/>
      <c r="C65" s="144"/>
      <c r="D65" s="168"/>
      <c r="E65" s="144"/>
      <c r="F65" s="144"/>
      <c r="G65" s="144"/>
      <c r="H65" s="144"/>
      <c r="I65" s="144"/>
      <c r="J65" s="144"/>
      <c r="K65" s="144"/>
      <c r="L65" s="144"/>
      <c r="M65" s="144"/>
      <c r="N65" s="144"/>
      <c r="O65" s="144"/>
      <c r="P65" s="144"/>
      <c r="Q65" s="144"/>
      <c r="R65" s="144"/>
      <c r="S65" s="144"/>
      <c r="T65" s="144"/>
      <c r="U65" s="144"/>
      <c r="V65" s="144"/>
      <c r="W65" s="144"/>
      <c r="X65" s="144"/>
      <c r="Y65" s="144"/>
      <c r="Z65" s="144"/>
    </row>
    <row r="66" spans="1:26" x14ac:dyDescent="0.2">
      <c r="A66" s="153"/>
      <c r="B66" s="153"/>
      <c r="C66" s="144"/>
      <c r="D66" s="168"/>
      <c r="E66" s="144"/>
      <c r="F66" s="144"/>
      <c r="G66" s="144"/>
      <c r="H66" s="144"/>
      <c r="I66" s="144"/>
      <c r="J66" s="144"/>
      <c r="K66" s="144"/>
      <c r="L66" s="144"/>
      <c r="M66" s="144"/>
      <c r="N66" s="144"/>
      <c r="O66" s="144"/>
      <c r="P66" s="144"/>
      <c r="Q66" s="144"/>
      <c r="R66" s="144"/>
      <c r="S66" s="144"/>
      <c r="T66" s="144"/>
      <c r="U66" s="144"/>
      <c r="V66" s="144"/>
      <c r="W66" s="144"/>
      <c r="X66" s="144"/>
      <c r="Y66" s="144"/>
      <c r="Z66" s="144"/>
    </row>
    <row r="67" spans="1:26" x14ac:dyDescent="0.2">
      <c r="A67" s="153"/>
      <c r="B67" s="153"/>
      <c r="C67" s="144"/>
      <c r="D67" s="168"/>
      <c r="E67" s="144"/>
      <c r="F67" s="144"/>
      <c r="G67" s="144"/>
      <c r="H67" s="144"/>
      <c r="I67" s="144"/>
      <c r="J67" s="144"/>
      <c r="K67" s="144"/>
      <c r="L67" s="144"/>
      <c r="M67" s="144"/>
      <c r="N67" s="144"/>
      <c r="O67" s="144"/>
      <c r="P67" s="144"/>
      <c r="Q67" s="144"/>
      <c r="R67" s="144"/>
      <c r="S67" s="144"/>
      <c r="T67" s="144"/>
      <c r="U67" s="144"/>
      <c r="V67" s="144"/>
      <c r="W67" s="144"/>
      <c r="X67" s="144"/>
      <c r="Y67" s="144"/>
      <c r="Z67" s="144"/>
    </row>
    <row r="68" spans="1:26" x14ac:dyDescent="0.2">
      <c r="A68" s="153"/>
      <c r="B68" s="153"/>
      <c r="C68" s="144"/>
      <c r="D68" s="168"/>
      <c r="E68" s="144"/>
      <c r="F68" s="144"/>
      <c r="G68" s="144"/>
      <c r="H68" s="144"/>
      <c r="I68" s="144"/>
      <c r="J68" s="144"/>
      <c r="K68" s="144"/>
      <c r="L68" s="144"/>
      <c r="M68" s="144"/>
      <c r="N68" s="144"/>
      <c r="O68" s="144"/>
      <c r="P68" s="144"/>
      <c r="Q68" s="144"/>
      <c r="R68" s="144"/>
      <c r="S68" s="144"/>
      <c r="T68" s="144"/>
      <c r="U68" s="144"/>
      <c r="V68" s="144"/>
      <c r="W68" s="144"/>
      <c r="X68" s="144"/>
      <c r="Y68" s="144"/>
      <c r="Z68" s="144"/>
    </row>
    <row r="69" spans="1:26" x14ac:dyDescent="0.2">
      <c r="A69" s="153"/>
      <c r="B69" s="153"/>
      <c r="C69" s="144"/>
      <c r="D69" s="168"/>
      <c r="E69" s="144"/>
      <c r="F69" s="144"/>
      <c r="G69" s="144"/>
      <c r="H69" s="144"/>
      <c r="I69" s="144"/>
      <c r="J69" s="144"/>
      <c r="K69" s="144"/>
      <c r="L69" s="144"/>
      <c r="M69" s="144"/>
      <c r="N69" s="144"/>
      <c r="O69" s="144"/>
      <c r="P69" s="144"/>
      <c r="Q69" s="144"/>
      <c r="R69" s="144"/>
      <c r="S69" s="144"/>
      <c r="T69" s="144"/>
      <c r="U69" s="144"/>
      <c r="V69" s="144"/>
      <c r="W69" s="144"/>
      <c r="X69" s="144"/>
      <c r="Y69" s="144"/>
      <c r="Z69" s="144"/>
    </row>
    <row r="70" spans="1:26" x14ac:dyDescent="0.2">
      <c r="A70" s="153"/>
      <c r="B70" s="153"/>
      <c r="C70" s="144"/>
      <c r="D70" s="168"/>
      <c r="E70" s="144"/>
      <c r="F70" s="144"/>
      <c r="G70" s="144"/>
      <c r="H70" s="144"/>
      <c r="I70" s="144"/>
      <c r="J70" s="144"/>
      <c r="K70" s="144"/>
      <c r="L70" s="144"/>
      <c r="M70" s="144"/>
      <c r="N70" s="144"/>
      <c r="O70" s="144"/>
      <c r="P70" s="144"/>
      <c r="Q70" s="144"/>
      <c r="R70" s="144"/>
      <c r="S70" s="144"/>
      <c r="T70" s="144"/>
      <c r="U70" s="144"/>
      <c r="V70" s="144"/>
      <c r="W70" s="144"/>
      <c r="X70" s="144"/>
      <c r="Y70" s="144"/>
      <c r="Z70" s="144"/>
    </row>
    <row r="71" spans="1:26" x14ac:dyDescent="0.2">
      <c r="A71" s="153"/>
      <c r="B71" s="153"/>
      <c r="C71" s="144"/>
      <c r="D71" s="168"/>
      <c r="E71" s="144"/>
      <c r="F71" s="144"/>
      <c r="G71" s="144"/>
      <c r="H71" s="144"/>
      <c r="I71" s="144"/>
      <c r="J71" s="144"/>
      <c r="K71" s="144"/>
      <c r="L71" s="144"/>
      <c r="M71" s="144"/>
      <c r="N71" s="144"/>
      <c r="O71" s="144"/>
      <c r="P71" s="144"/>
      <c r="Q71" s="144"/>
      <c r="R71" s="144"/>
      <c r="S71" s="144"/>
      <c r="T71" s="144"/>
      <c r="U71" s="144"/>
      <c r="V71" s="144"/>
      <c r="W71" s="144"/>
      <c r="X71" s="144"/>
      <c r="Y71" s="144"/>
      <c r="Z71" s="144"/>
    </row>
    <row r="72" spans="1:26" x14ac:dyDescent="0.2">
      <c r="A72" s="153"/>
      <c r="B72" s="153"/>
      <c r="C72" s="144"/>
      <c r="D72" s="168"/>
      <c r="E72" s="144"/>
      <c r="F72" s="144"/>
      <c r="G72" s="144"/>
      <c r="H72" s="144"/>
      <c r="I72" s="144"/>
      <c r="J72" s="144"/>
      <c r="K72" s="144"/>
      <c r="L72" s="144"/>
      <c r="M72" s="144"/>
      <c r="N72" s="144"/>
      <c r="O72" s="144"/>
      <c r="P72" s="144"/>
      <c r="Q72" s="144"/>
      <c r="R72" s="144"/>
      <c r="S72" s="144"/>
      <c r="T72" s="144"/>
      <c r="U72" s="144"/>
      <c r="V72" s="144"/>
      <c r="W72" s="144"/>
      <c r="X72" s="144"/>
      <c r="Y72" s="144"/>
      <c r="Z72" s="144"/>
    </row>
    <row r="73" spans="1:26" x14ac:dyDescent="0.2">
      <c r="A73" s="153"/>
      <c r="B73" s="153"/>
      <c r="C73" s="144"/>
      <c r="D73" s="168"/>
      <c r="E73" s="144"/>
      <c r="F73" s="144"/>
      <c r="G73" s="144"/>
      <c r="H73" s="144"/>
      <c r="I73" s="144"/>
      <c r="J73" s="144"/>
      <c r="K73" s="144"/>
      <c r="L73" s="144"/>
      <c r="M73" s="144"/>
      <c r="N73" s="144"/>
      <c r="O73" s="144"/>
      <c r="P73" s="144"/>
      <c r="Q73" s="144"/>
      <c r="R73" s="144"/>
      <c r="S73" s="144"/>
      <c r="T73" s="144"/>
      <c r="U73" s="144"/>
      <c r="V73" s="144"/>
      <c r="W73" s="144"/>
      <c r="X73" s="144"/>
      <c r="Y73" s="144"/>
      <c r="Z73" s="144"/>
    </row>
    <row r="74" spans="1:26" x14ac:dyDescent="0.2">
      <c r="A74" s="153"/>
      <c r="B74" s="153"/>
      <c r="C74" s="144"/>
      <c r="D74" s="168"/>
      <c r="E74" s="144"/>
      <c r="F74" s="144"/>
      <c r="G74" s="144"/>
      <c r="H74" s="144"/>
      <c r="I74" s="144"/>
      <c r="J74" s="144"/>
      <c r="K74" s="144"/>
      <c r="L74" s="144"/>
      <c r="M74" s="144"/>
      <c r="N74" s="144"/>
      <c r="O74" s="144"/>
      <c r="P74" s="144"/>
      <c r="Q74" s="144"/>
      <c r="R74" s="144"/>
      <c r="S74" s="144"/>
      <c r="T74" s="144"/>
      <c r="U74" s="144"/>
      <c r="V74" s="144"/>
      <c r="W74" s="144"/>
      <c r="X74" s="144"/>
      <c r="Y74" s="144"/>
      <c r="Z74" s="144"/>
    </row>
    <row r="75" spans="1:26" x14ac:dyDescent="0.2">
      <c r="A75" s="153"/>
      <c r="B75" s="153"/>
      <c r="C75" s="144"/>
      <c r="D75" s="168"/>
      <c r="E75" s="144"/>
      <c r="F75" s="144"/>
      <c r="G75" s="144"/>
      <c r="H75" s="144"/>
      <c r="I75" s="144"/>
      <c r="J75" s="144"/>
      <c r="K75" s="144"/>
      <c r="L75" s="144"/>
      <c r="M75" s="144"/>
      <c r="N75" s="144"/>
      <c r="O75" s="144"/>
      <c r="P75" s="144"/>
      <c r="Q75" s="144"/>
      <c r="R75" s="144"/>
      <c r="S75" s="144"/>
      <c r="T75" s="144"/>
      <c r="U75" s="144"/>
      <c r="V75" s="144"/>
      <c r="W75" s="144"/>
      <c r="X75" s="144"/>
      <c r="Y75" s="144"/>
      <c r="Z75" s="144"/>
    </row>
    <row r="76" spans="1:26" x14ac:dyDescent="0.2">
      <c r="A76" s="153"/>
      <c r="B76" s="153"/>
      <c r="C76" s="144"/>
      <c r="D76" s="168"/>
      <c r="E76" s="144"/>
      <c r="F76" s="144"/>
      <c r="G76" s="144"/>
      <c r="H76" s="144"/>
      <c r="I76" s="144"/>
      <c r="J76" s="144"/>
      <c r="K76" s="144"/>
      <c r="L76" s="144"/>
      <c r="M76" s="144"/>
      <c r="N76" s="144"/>
      <c r="O76" s="144"/>
      <c r="P76" s="144"/>
      <c r="Q76" s="144"/>
      <c r="R76" s="144"/>
      <c r="S76" s="144"/>
      <c r="T76" s="144"/>
      <c r="U76" s="144"/>
      <c r="V76" s="144"/>
      <c r="W76" s="144"/>
      <c r="X76" s="144"/>
      <c r="Y76" s="144"/>
      <c r="Z76" s="144"/>
    </row>
    <row r="77" spans="1:26" x14ac:dyDescent="0.2">
      <c r="A77" s="153"/>
      <c r="B77" s="153"/>
      <c r="C77" s="144"/>
      <c r="D77" s="168"/>
      <c r="E77" s="144"/>
      <c r="F77" s="144"/>
      <c r="G77" s="144"/>
      <c r="H77" s="144"/>
      <c r="I77" s="144"/>
      <c r="J77" s="144"/>
      <c r="K77" s="144"/>
      <c r="L77" s="144"/>
      <c r="M77" s="144"/>
      <c r="N77" s="144"/>
      <c r="O77" s="144"/>
      <c r="P77" s="144"/>
      <c r="Q77" s="144"/>
      <c r="R77" s="144"/>
      <c r="S77" s="144"/>
      <c r="T77" s="144"/>
      <c r="U77" s="144"/>
      <c r="V77" s="144"/>
      <c r="W77" s="144"/>
      <c r="X77" s="144"/>
      <c r="Y77" s="144"/>
      <c r="Z77" s="144"/>
    </row>
    <row r="78" spans="1:26" x14ac:dyDescent="0.2">
      <c r="A78" s="153"/>
      <c r="B78" s="153"/>
      <c r="C78" s="144"/>
      <c r="D78" s="168"/>
      <c r="E78" s="144"/>
      <c r="F78" s="144"/>
      <c r="G78" s="144"/>
      <c r="H78" s="144"/>
      <c r="I78" s="144"/>
      <c r="J78" s="144"/>
      <c r="K78" s="144"/>
      <c r="L78" s="144"/>
      <c r="M78" s="144"/>
      <c r="N78" s="144"/>
      <c r="O78" s="144"/>
      <c r="P78" s="144"/>
      <c r="Q78" s="144"/>
      <c r="R78" s="144"/>
      <c r="S78" s="144"/>
      <c r="T78" s="144"/>
      <c r="U78" s="144"/>
      <c r="V78" s="144"/>
      <c r="W78" s="144"/>
      <c r="X78" s="144"/>
      <c r="Y78" s="144"/>
      <c r="Z78" s="144"/>
    </row>
    <row r="79" spans="1:26" x14ac:dyDescent="0.2">
      <c r="A79" s="153"/>
      <c r="B79" s="153"/>
      <c r="C79" s="144"/>
      <c r="D79" s="168"/>
      <c r="E79" s="144"/>
      <c r="F79" s="144"/>
      <c r="G79" s="144"/>
      <c r="H79" s="144"/>
      <c r="I79" s="144"/>
      <c r="J79" s="144"/>
      <c r="K79" s="144"/>
      <c r="L79" s="144"/>
      <c r="M79" s="144"/>
      <c r="N79" s="144"/>
      <c r="O79" s="144"/>
      <c r="P79" s="144"/>
      <c r="Q79" s="144"/>
      <c r="R79" s="144"/>
      <c r="S79" s="144"/>
      <c r="T79" s="144"/>
      <c r="U79" s="144"/>
      <c r="V79" s="144"/>
      <c r="W79" s="144"/>
      <c r="X79" s="144"/>
      <c r="Y79" s="144"/>
      <c r="Z79" s="144"/>
    </row>
    <row r="80" spans="1:26" x14ac:dyDescent="0.2">
      <c r="A80" s="153"/>
      <c r="B80" s="153"/>
      <c r="C80" s="144"/>
      <c r="D80" s="168"/>
      <c r="E80" s="144"/>
      <c r="F80" s="144"/>
      <c r="G80" s="144"/>
      <c r="H80" s="144"/>
      <c r="I80" s="144"/>
      <c r="J80" s="144"/>
      <c r="K80" s="144"/>
      <c r="L80" s="144"/>
      <c r="M80" s="144"/>
      <c r="N80" s="144"/>
      <c r="O80" s="144"/>
      <c r="P80" s="144"/>
      <c r="Q80" s="144"/>
      <c r="R80" s="144"/>
      <c r="S80" s="144"/>
      <c r="T80" s="144"/>
      <c r="U80" s="144"/>
      <c r="V80" s="144"/>
      <c r="W80" s="144"/>
      <c r="X80" s="144"/>
      <c r="Y80" s="144"/>
      <c r="Z80" s="144"/>
    </row>
    <row r="81" spans="1:26" x14ac:dyDescent="0.2">
      <c r="A81" s="153"/>
      <c r="B81" s="153"/>
      <c r="C81" s="144"/>
      <c r="D81" s="168"/>
      <c r="E81" s="144"/>
      <c r="F81" s="144"/>
      <c r="G81" s="144"/>
      <c r="H81" s="144"/>
      <c r="I81" s="144"/>
      <c r="J81" s="144"/>
      <c r="K81" s="144"/>
      <c r="L81" s="144"/>
      <c r="M81" s="144"/>
      <c r="N81" s="144"/>
      <c r="O81" s="144"/>
      <c r="P81" s="144"/>
      <c r="Q81" s="144"/>
      <c r="R81" s="144"/>
      <c r="S81" s="144"/>
      <c r="T81" s="144"/>
      <c r="U81" s="144"/>
      <c r="V81" s="144"/>
      <c r="W81" s="144"/>
      <c r="X81" s="144"/>
      <c r="Y81" s="144"/>
      <c r="Z81" s="144"/>
    </row>
    <row r="82" spans="1:26" x14ac:dyDescent="0.2">
      <c r="A82" s="153"/>
      <c r="B82" s="153"/>
      <c r="C82" s="144"/>
      <c r="D82" s="168"/>
      <c r="E82" s="144"/>
      <c r="F82" s="144"/>
      <c r="G82" s="144"/>
      <c r="H82" s="144"/>
      <c r="I82" s="144"/>
      <c r="J82" s="144"/>
      <c r="K82" s="144"/>
      <c r="L82" s="144"/>
      <c r="M82" s="144"/>
      <c r="N82" s="144"/>
      <c r="O82" s="144"/>
      <c r="P82" s="144"/>
      <c r="Q82" s="144"/>
      <c r="R82" s="144"/>
      <c r="S82" s="144"/>
      <c r="T82" s="144"/>
      <c r="U82" s="144"/>
      <c r="V82" s="144"/>
      <c r="W82" s="144"/>
      <c r="X82" s="144"/>
      <c r="Y82" s="144"/>
      <c r="Z82" s="144"/>
    </row>
    <row r="83" spans="1:26" x14ac:dyDescent="0.2">
      <c r="A83" s="153"/>
      <c r="B83" s="153"/>
      <c r="C83" s="144"/>
      <c r="D83" s="168"/>
      <c r="E83" s="144"/>
      <c r="F83" s="144"/>
      <c r="G83" s="144"/>
      <c r="H83" s="144"/>
      <c r="I83" s="144"/>
      <c r="J83" s="144"/>
      <c r="K83" s="144"/>
      <c r="L83" s="144"/>
      <c r="M83" s="144"/>
      <c r="N83" s="144"/>
      <c r="O83" s="144"/>
      <c r="P83" s="144"/>
      <c r="Q83" s="144"/>
      <c r="R83" s="144"/>
      <c r="S83" s="144"/>
      <c r="T83" s="144"/>
      <c r="U83" s="144"/>
      <c r="V83" s="144"/>
      <c r="W83" s="144"/>
      <c r="X83" s="144"/>
      <c r="Y83" s="144"/>
      <c r="Z83" s="144"/>
    </row>
    <row r="84" spans="1:26" x14ac:dyDescent="0.2">
      <c r="A84" s="153"/>
      <c r="B84" s="153"/>
      <c r="C84" s="144"/>
      <c r="D84" s="168"/>
      <c r="E84" s="144"/>
      <c r="F84" s="144"/>
      <c r="G84" s="144"/>
      <c r="H84" s="144"/>
      <c r="I84" s="144"/>
      <c r="J84" s="144"/>
      <c r="K84" s="144"/>
      <c r="L84" s="144"/>
      <c r="M84" s="144"/>
      <c r="N84" s="144"/>
      <c r="O84" s="144"/>
      <c r="P84" s="144"/>
      <c r="Q84" s="144"/>
      <c r="R84" s="144"/>
      <c r="S84" s="144"/>
      <c r="T84" s="144"/>
      <c r="U84" s="144"/>
      <c r="V84" s="144"/>
      <c r="W84" s="144"/>
      <c r="X84" s="144"/>
      <c r="Y84" s="144"/>
      <c r="Z84" s="144"/>
    </row>
    <row r="85" spans="1:26" x14ac:dyDescent="0.2">
      <c r="A85" s="153"/>
      <c r="B85" s="153"/>
      <c r="C85" s="144"/>
      <c r="D85" s="168"/>
      <c r="E85" s="144"/>
      <c r="F85" s="144"/>
      <c r="G85" s="144"/>
      <c r="H85" s="144"/>
      <c r="I85" s="144"/>
      <c r="J85" s="144"/>
      <c r="K85" s="144"/>
      <c r="L85" s="144"/>
      <c r="M85" s="144"/>
      <c r="N85" s="144"/>
      <c r="O85" s="144"/>
      <c r="P85" s="144"/>
      <c r="Q85" s="144"/>
      <c r="R85" s="144"/>
      <c r="S85" s="144"/>
      <c r="T85" s="144"/>
      <c r="U85" s="144"/>
      <c r="V85" s="144"/>
      <c r="W85" s="144"/>
      <c r="X85" s="144"/>
      <c r="Y85" s="144"/>
      <c r="Z85" s="144"/>
    </row>
    <row r="86" spans="1:26" x14ac:dyDescent="0.2">
      <c r="A86" s="153"/>
      <c r="B86" s="153"/>
      <c r="C86" s="144"/>
      <c r="D86" s="168"/>
      <c r="E86" s="144"/>
      <c r="F86" s="144"/>
      <c r="G86" s="144"/>
      <c r="H86" s="144"/>
      <c r="I86" s="144"/>
      <c r="J86" s="144"/>
      <c r="K86" s="144"/>
      <c r="L86" s="144"/>
      <c r="M86" s="144"/>
      <c r="N86" s="144"/>
      <c r="O86" s="144"/>
      <c r="P86" s="144"/>
      <c r="Q86" s="144"/>
      <c r="R86" s="144"/>
      <c r="S86" s="144"/>
      <c r="T86" s="144"/>
      <c r="U86" s="144"/>
      <c r="V86" s="144"/>
      <c r="W86" s="144"/>
      <c r="X86" s="144"/>
      <c r="Y86" s="144"/>
      <c r="Z86" s="144"/>
    </row>
    <row r="87" spans="1:26" x14ac:dyDescent="0.2">
      <c r="A87" s="153"/>
      <c r="B87" s="153"/>
      <c r="C87" s="144"/>
      <c r="D87" s="168"/>
      <c r="E87" s="144"/>
      <c r="F87" s="144"/>
      <c r="G87" s="144"/>
      <c r="H87" s="144"/>
      <c r="I87" s="144"/>
      <c r="J87" s="144"/>
      <c r="K87" s="144"/>
      <c r="L87" s="144"/>
      <c r="M87" s="144"/>
      <c r="N87" s="144"/>
      <c r="O87" s="144"/>
      <c r="P87" s="144"/>
      <c r="Q87" s="144"/>
      <c r="R87" s="144"/>
      <c r="S87" s="144"/>
      <c r="T87" s="144"/>
      <c r="U87" s="144"/>
      <c r="V87" s="144"/>
      <c r="W87" s="144"/>
      <c r="X87" s="144"/>
      <c r="Y87" s="144"/>
      <c r="Z87" s="144"/>
    </row>
    <row r="88" spans="1:26" x14ac:dyDescent="0.2">
      <c r="A88" s="153"/>
      <c r="B88" s="153"/>
      <c r="C88" s="144"/>
      <c r="D88" s="168"/>
      <c r="E88" s="144"/>
      <c r="F88" s="144"/>
      <c r="G88" s="144"/>
      <c r="H88" s="144"/>
      <c r="I88" s="144"/>
      <c r="J88" s="144"/>
      <c r="K88" s="144"/>
      <c r="L88" s="144"/>
      <c r="M88" s="144"/>
      <c r="N88" s="144"/>
      <c r="O88" s="144"/>
      <c r="P88" s="144"/>
      <c r="Q88" s="144"/>
      <c r="R88" s="144"/>
      <c r="S88" s="144"/>
      <c r="T88" s="144"/>
      <c r="U88" s="144"/>
      <c r="V88" s="144"/>
      <c r="W88" s="144"/>
      <c r="X88" s="144"/>
      <c r="Y88" s="144"/>
      <c r="Z88" s="144"/>
    </row>
    <row r="89" spans="1:26" x14ac:dyDescent="0.2">
      <c r="A89" s="153"/>
      <c r="B89" s="153"/>
      <c r="C89" s="144"/>
      <c r="D89" s="168"/>
      <c r="E89" s="144"/>
      <c r="F89" s="144"/>
      <c r="G89" s="144"/>
      <c r="H89" s="144"/>
      <c r="I89" s="144"/>
      <c r="J89" s="144"/>
      <c r="K89" s="144"/>
      <c r="L89" s="144"/>
      <c r="M89" s="144"/>
      <c r="N89" s="144"/>
      <c r="O89" s="144"/>
      <c r="P89" s="144"/>
      <c r="Q89" s="144"/>
      <c r="R89" s="144"/>
      <c r="S89" s="144"/>
      <c r="T89" s="144"/>
      <c r="U89" s="144"/>
      <c r="V89" s="144"/>
      <c r="W89" s="144"/>
      <c r="X89" s="144"/>
      <c r="Y89" s="144"/>
      <c r="Z89" s="144"/>
    </row>
    <row r="90" spans="1:26" x14ac:dyDescent="0.2">
      <c r="A90" s="153"/>
      <c r="B90" s="153"/>
      <c r="C90" s="144"/>
      <c r="D90" s="168"/>
      <c r="E90" s="144"/>
      <c r="F90" s="144"/>
      <c r="G90" s="144"/>
      <c r="H90" s="144"/>
      <c r="I90" s="144"/>
      <c r="J90" s="144"/>
      <c r="K90" s="144"/>
      <c r="L90" s="144"/>
      <c r="M90" s="144"/>
      <c r="N90" s="144"/>
      <c r="O90" s="144"/>
      <c r="P90" s="144"/>
      <c r="Q90" s="144"/>
      <c r="R90" s="144"/>
      <c r="S90" s="144"/>
      <c r="T90" s="144"/>
      <c r="U90" s="144"/>
      <c r="V90" s="144"/>
      <c r="W90" s="144"/>
      <c r="X90" s="144"/>
      <c r="Y90" s="144"/>
      <c r="Z90" s="144"/>
    </row>
    <row r="91" spans="1:26" x14ac:dyDescent="0.2">
      <c r="A91" s="153"/>
      <c r="B91" s="153"/>
      <c r="C91" s="144"/>
      <c r="D91" s="168"/>
      <c r="E91" s="144"/>
      <c r="F91" s="144"/>
      <c r="G91" s="144"/>
      <c r="H91" s="144"/>
      <c r="I91" s="144"/>
      <c r="J91" s="144"/>
      <c r="K91" s="144"/>
      <c r="L91" s="144"/>
      <c r="M91" s="144"/>
      <c r="N91" s="144"/>
      <c r="O91" s="144"/>
      <c r="P91" s="144"/>
      <c r="Q91" s="144"/>
      <c r="R91" s="144"/>
      <c r="S91" s="144"/>
      <c r="T91" s="144"/>
      <c r="U91" s="144"/>
      <c r="V91" s="144"/>
      <c r="W91" s="144"/>
      <c r="X91" s="144"/>
      <c r="Y91" s="144"/>
      <c r="Z91" s="144"/>
    </row>
    <row r="92" spans="1:26" x14ac:dyDescent="0.2">
      <c r="A92" s="153"/>
      <c r="B92" s="153"/>
      <c r="C92" s="144"/>
      <c r="D92" s="168"/>
      <c r="E92" s="144"/>
      <c r="F92" s="144"/>
      <c r="G92" s="144"/>
      <c r="H92" s="144"/>
      <c r="I92" s="144"/>
      <c r="J92" s="144"/>
      <c r="K92" s="144"/>
      <c r="L92" s="144"/>
      <c r="M92" s="144"/>
      <c r="N92" s="144"/>
      <c r="O92" s="144"/>
      <c r="P92" s="144"/>
      <c r="Q92" s="144"/>
      <c r="R92" s="144"/>
      <c r="S92" s="144"/>
      <c r="T92" s="144"/>
      <c r="U92" s="144"/>
      <c r="V92" s="144"/>
      <c r="W92" s="144"/>
      <c r="X92" s="144"/>
      <c r="Y92" s="144"/>
      <c r="Z92" s="144"/>
    </row>
    <row r="93" spans="1:26" x14ac:dyDescent="0.2">
      <c r="A93" s="153"/>
      <c r="B93" s="153"/>
      <c r="C93" s="144"/>
      <c r="D93" s="168"/>
      <c r="E93" s="144"/>
      <c r="F93" s="144"/>
      <c r="G93" s="144"/>
      <c r="H93" s="144"/>
      <c r="I93" s="144"/>
      <c r="J93" s="144"/>
      <c r="K93" s="144"/>
      <c r="L93" s="144"/>
      <c r="M93" s="144"/>
      <c r="N93" s="144"/>
      <c r="O93" s="144"/>
      <c r="P93" s="144"/>
      <c r="Q93" s="144"/>
      <c r="R93" s="144"/>
      <c r="S93" s="144"/>
      <c r="T93" s="144"/>
      <c r="U93" s="144"/>
      <c r="V93" s="144"/>
      <c r="W93" s="144"/>
      <c r="X93" s="144"/>
      <c r="Y93" s="144"/>
      <c r="Z93" s="144"/>
    </row>
    <row r="94" spans="1:26" x14ac:dyDescent="0.2">
      <c r="A94" s="153"/>
      <c r="B94" s="153"/>
      <c r="C94" s="144"/>
      <c r="D94" s="168"/>
      <c r="E94" s="144"/>
      <c r="F94" s="144"/>
      <c r="G94" s="144"/>
      <c r="H94" s="144"/>
      <c r="I94" s="144"/>
      <c r="J94" s="144"/>
      <c r="K94" s="144"/>
      <c r="L94" s="144"/>
      <c r="M94" s="144"/>
      <c r="N94" s="144"/>
      <c r="O94" s="144"/>
      <c r="P94" s="144"/>
      <c r="Q94" s="144"/>
      <c r="R94" s="144"/>
      <c r="S94" s="144"/>
      <c r="T94" s="144"/>
      <c r="U94" s="144"/>
      <c r="V94" s="144"/>
      <c r="W94" s="144"/>
      <c r="X94" s="144"/>
      <c r="Y94" s="144"/>
      <c r="Z94" s="144"/>
    </row>
    <row r="95" spans="1:26" x14ac:dyDescent="0.2">
      <c r="A95" s="153"/>
      <c r="B95" s="153"/>
      <c r="C95" s="144"/>
      <c r="D95" s="168"/>
      <c r="E95" s="144"/>
      <c r="F95" s="144"/>
      <c r="G95" s="144"/>
      <c r="H95" s="144"/>
      <c r="I95" s="144"/>
      <c r="J95" s="144"/>
      <c r="K95" s="144"/>
      <c r="L95" s="144"/>
      <c r="M95" s="144"/>
      <c r="N95" s="144"/>
      <c r="O95" s="144"/>
      <c r="P95" s="144"/>
      <c r="Q95" s="144"/>
      <c r="R95" s="144"/>
      <c r="S95" s="144"/>
      <c r="T95" s="144"/>
      <c r="U95" s="144"/>
      <c r="V95" s="144"/>
      <c r="W95" s="144"/>
      <c r="X95" s="144"/>
      <c r="Y95" s="144"/>
      <c r="Z95" s="144"/>
    </row>
    <row r="96" spans="1:26" x14ac:dyDescent="0.2">
      <c r="A96" s="153"/>
      <c r="B96" s="153"/>
      <c r="C96" s="144"/>
      <c r="D96" s="168"/>
      <c r="E96" s="144"/>
      <c r="F96" s="144"/>
      <c r="G96" s="144"/>
      <c r="H96" s="144"/>
      <c r="I96" s="144"/>
      <c r="J96" s="144"/>
      <c r="K96" s="144"/>
      <c r="L96" s="144"/>
      <c r="M96" s="144"/>
      <c r="N96" s="144"/>
      <c r="O96" s="144"/>
      <c r="P96" s="144"/>
      <c r="Q96" s="144"/>
      <c r="R96" s="144"/>
      <c r="S96" s="144"/>
      <c r="T96" s="144"/>
      <c r="U96" s="144"/>
      <c r="V96" s="144"/>
      <c r="W96" s="144"/>
      <c r="X96" s="144"/>
      <c r="Y96" s="144"/>
      <c r="Z96" s="144"/>
    </row>
    <row r="97" spans="1:26" x14ac:dyDescent="0.2">
      <c r="A97" s="153"/>
      <c r="B97" s="153"/>
      <c r="C97" s="144"/>
      <c r="D97" s="168"/>
      <c r="E97" s="144"/>
      <c r="F97" s="144"/>
      <c r="G97" s="144"/>
      <c r="H97" s="144"/>
      <c r="I97" s="144"/>
      <c r="J97" s="144"/>
      <c r="K97" s="144"/>
      <c r="L97" s="144"/>
      <c r="M97" s="144"/>
      <c r="N97" s="144"/>
      <c r="O97" s="144"/>
      <c r="P97" s="144"/>
      <c r="Q97" s="144"/>
      <c r="R97" s="144"/>
      <c r="S97" s="144"/>
      <c r="T97" s="144"/>
      <c r="U97" s="144"/>
      <c r="V97" s="144"/>
      <c r="W97" s="144"/>
      <c r="X97" s="144"/>
      <c r="Y97" s="144"/>
      <c r="Z97" s="144"/>
    </row>
    <row r="98" spans="1:26" x14ac:dyDescent="0.2">
      <c r="A98" s="153"/>
      <c r="B98" s="153"/>
      <c r="C98" s="144"/>
      <c r="D98" s="168"/>
      <c r="E98" s="144"/>
      <c r="F98" s="144"/>
      <c r="G98" s="144"/>
      <c r="H98" s="144"/>
      <c r="I98" s="144"/>
      <c r="J98" s="144"/>
      <c r="K98" s="144"/>
      <c r="L98" s="144"/>
      <c r="M98" s="144"/>
      <c r="N98" s="144"/>
      <c r="O98" s="144"/>
      <c r="P98" s="144"/>
      <c r="Q98" s="144"/>
      <c r="R98" s="144"/>
      <c r="S98" s="144"/>
      <c r="T98" s="144"/>
      <c r="U98" s="144"/>
      <c r="V98" s="144"/>
      <c r="W98" s="144"/>
      <c r="X98" s="144"/>
      <c r="Y98" s="144"/>
      <c r="Z98" s="144"/>
    </row>
    <row r="99" spans="1:26" x14ac:dyDescent="0.2">
      <c r="A99" s="153"/>
      <c r="B99" s="153"/>
      <c r="C99" s="144"/>
      <c r="D99" s="168"/>
      <c r="E99" s="144"/>
      <c r="F99" s="144"/>
      <c r="G99" s="144"/>
      <c r="H99" s="144"/>
      <c r="I99" s="144"/>
      <c r="J99" s="144"/>
      <c r="K99" s="144"/>
      <c r="L99" s="144"/>
      <c r="M99" s="144"/>
      <c r="N99" s="144"/>
      <c r="O99" s="144"/>
      <c r="P99" s="144"/>
      <c r="Q99" s="144"/>
      <c r="R99" s="144"/>
      <c r="S99" s="144"/>
      <c r="T99" s="144"/>
      <c r="U99" s="144"/>
      <c r="V99" s="144"/>
      <c r="W99" s="144"/>
      <c r="X99" s="144"/>
      <c r="Y99" s="144"/>
      <c r="Z99" s="144"/>
    </row>
    <row r="100" spans="1:26" x14ac:dyDescent="0.2">
      <c r="A100" s="153"/>
      <c r="B100" s="153"/>
      <c r="C100" s="144"/>
      <c r="D100" s="168"/>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row>
    <row r="101" spans="1:26" x14ac:dyDescent="0.2">
      <c r="A101" s="153"/>
      <c r="B101" s="153"/>
      <c r="C101" s="144"/>
      <c r="D101" s="168"/>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row>
    <row r="102" spans="1:26" x14ac:dyDescent="0.2">
      <c r="A102" s="153"/>
      <c r="B102" s="153"/>
      <c r="C102" s="144"/>
      <c r="D102" s="168"/>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row>
  </sheetData>
  <sheetProtection algorithmName="SHA-512" hashValue="5nglbi4zPkGvtFIPFCZp2ciknowRWgDpVT5vrRsS/+lvI1PQtj3DwFsgPuwXop+tOELMIpj17qp0pLzivm/1fw==" saltValue="hPN7aRk31BlNQfK5s3SlaA==" spinCount="100000" sheet="1" selectLockedCells="1"/>
  <mergeCells count="68">
    <mergeCell ref="BJ11:BK11"/>
    <mergeCell ref="BJ12:BK12"/>
    <mergeCell ref="BD11:BE11"/>
    <mergeCell ref="BD12:BE12"/>
    <mergeCell ref="BF11:BG11"/>
    <mergeCell ref="BF12:BG12"/>
    <mergeCell ref="BH11:BI11"/>
    <mergeCell ref="BH12:BI12"/>
    <mergeCell ref="AX11:AY11"/>
    <mergeCell ref="AX12:AY12"/>
    <mergeCell ref="AZ11:BA11"/>
    <mergeCell ref="AZ12:BA12"/>
    <mergeCell ref="BB11:BC11"/>
    <mergeCell ref="BB12:BC12"/>
    <mergeCell ref="AR11:AS11"/>
    <mergeCell ref="AR12:AS12"/>
    <mergeCell ref="AT11:AU11"/>
    <mergeCell ref="AT12:AU12"/>
    <mergeCell ref="AV11:AW11"/>
    <mergeCell ref="AV12:AW12"/>
    <mergeCell ref="AL11:AM11"/>
    <mergeCell ref="AL12:AM12"/>
    <mergeCell ref="AN11:AO11"/>
    <mergeCell ref="AN12:AO12"/>
    <mergeCell ref="AP11:AQ11"/>
    <mergeCell ref="AP12:AQ12"/>
    <mergeCell ref="BL11:BM11"/>
    <mergeCell ref="B12:B13"/>
    <mergeCell ref="AF12:AG12"/>
    <mergeCell ref="AH12:AI12"/>
    <mergeCell ref="AJ12:AK12"/>
    <mergeCell ref="T12:U12"/>
    <mergeCell ref="V12:W12"/>
    <mergeCell ref="X12:Y12"/>
    <mergeCell ref="Z12:AA12"/>
    <mergeCell ref="D12:E12"/>
    <mergeCell ref="F12:G12"/>
    <mergeCell ref="H12:I12"/>
    <mergeCell ref="D11:E11"/>
    <mergeCell ref="F11:G11"/>
    <mergeCell ref="H11:I11"/>
    <mergeCell ref="J11:K11"/>
    <mergeCell ref="L2:S2"/>
    <mergeCell ref="L3:S3"/>
    <mergeCell ref="L4:S4"/>
    <mergeCell ref="D10:O10"/>
    <mergeCell ref="T11:U11"/>
    <mergeCell ref="V11:W11"/>
    <mergeCell ref="X11:Y11"/>
    <mergeCell ref="J12:K12"/>
    <mergeCell ref="L12:M12"/>
    <mergeCell ref="N12:O12"/>
    <mergeCell ref="Z11:AA11"/>
    <mergeCell ref="AB11:AC11"/>
    <mergeCell ref="AD11:AE11"/>
    <mergeCell ref="BL12:BM12"/>
    <mergeCell ref="C11:C13"/>
    <mergeCell ref="P11:Q11"/>
    <mergeCell ref="R11:S11"/>
    <mergeCell ref="P12:Q12"/>
    <mergeCell ref="R12:S12"/>
    <mergeCell ref="L11:M11"/>
    <mergeCell ref="N11:O11"/>
    <mergeCell ref="AF11:AG11"/>
    <mergeCell ref="AH11:AI11"/>
    <mergeCell ref="AJ11:AK11"/>
    <mergeCell ref="AB12:AC12"/>
    <mergeCell ref="AD12:AE12"/>
  </mergeCells>
  <phoneticPr fontId="0" type="noConversion"/>
  <pageMargins left="0.143700787" right="0" top="0.261811024" bottom="0.261811024" header="0.23622047244094499" footer="0.31496062992126"/>
  <pageSetup paperSize="5" scale="51" orientation="landscape" horizontalDpi="4294967292" r:id="rId1"/>
  <headerFooter alignWithMargins="0">
    <oddHeader>&amp;R&amp;"Times New Roman,Bold"&amp;12&amp;A</oddHeader>
    <oddFooter>&amp;R&amp;D</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pageSetUpPr fitToPage="1"/>
  </sheetPr>
  <dimension ref="A1:X91"/>
  <sheetViews>
    <sheetView showGridLines="0" zoomScaleNormal="100" workbookViewId="0">
      <selection activeCell="H12" sqref="H12"/>
    </sheetView>
  </sheetViews>
  <sheetFormatPr defaultColWidth="8.85546875" defaultRowHeight="12.75" x14ac:dyDescent="0.2"/>
  <cols>
    <col min="1" max="1" width="7.140625" customWidth="1"/>
    <col min="2" max="2" width="21.42578125" customWidth="1"/>
    <col min="3" max="3" width="20.7109375" customWidth="1"/>
    <col min="4" max="4" width="8.85546875" customWidth="1"/>
    <col min="5" max="5" width="12.28515625" customWidth="1"/>
    <col min="6" max="6" width="8.7109375" customWidth="1"/>
    <col min="7" max="7" width="13.140625" customWidth="1"/>
    <col min="8" max="8" width="29.42578125" customWidth="1"/>
    <col min="9" max="9" width="12.7109375" customWidth="1"/>
    <col min="10" max="10" width="9.5703125" customWidth="1"/>
    <col min="11" max="11" width="8" customWidth="1"/>
    <col min="12" max="12" width="13.42578125" customWidth="1"/>
    <col min="13" max="13" width="16.85546875" customWidth="1"/>
    <col min="14" max="14" width="8" bestFit="1" customWidth="1"/>
    <col min="15" max="15" width="14" customWidth="1"/>
    <col min="16" max="16" width="18.5703125" customWidth="1"/>
    <col min="17" max="17" width="9.85546875" customWidth="1"/>
    <col min="18" max="18" width="11.85546875" customWidth="1"/>
    <col min="19" max="19" width="9.7109375" customWidth="1"/>
    <col min="21" max="21" width="17.28515625" customWidth="1"/>
  </cols>
  <sheetData>
    <row r="1" spans="1:24" x14ac:dyDescent="0.2">
      <c r="X1" s="44" t="s">
        <v>419</v>
      </c>
    </row>
    <row r="2" spans="1:24" x14ac:dyDescent="0.2">
      <c r="E2" s="3"/>
      <c r="F2" s="22"/>
      <c r="H2" s="3" t="s">
        <v>388</v>
      </c>
      <c r="I2" s="304" t="str">
        <f>'ReOp1-Main Worksheet'!L2</f>
        <v>Name</v>
      </c>
      <c r="J2" s="304"/>
      <c r="K2" s="304"/>
      <c r="L2" s="304"/>
      <c r="M2" s="304"/>
      <c r="N2" s="304"/>
      <c r="Q2" s="3"/>
      <c r="X2" s="44" t="s">
        <v>432</v>
      </c>
    </row>
    <row r="3" spans="1:24" x14ac:dyDescent="0.2">
      <c r="E3" s="3"/>
      <c r="F3" s="22"/>
      <c r="H3" s="3" t="s">
        <v>8</v>
      </c>
      <c r="I3" s="305" t="str">
        <f>'ReOp1-Main Worksheet'!L3</f>
        <v>FRS Account, Name, Chartfield String</v>
      </c>
      <c r="J3" s="305"/>
      <c r="K3" s="305"/>
      <c r="L3" s="305"/>
      <c r="M3" s="305"/>
      <c r="N3" s="305"/>
      <c r="Q3" s="3"/>
    </row>
    <row r="4" spans="1:24" x14ac:dyDescent="0.2">
      <c r="D4" s="23"/>
      <c r="H4" s="3" t="s">
        <v>9</v>
      </c>
      <c r="I4" s="306" t="str">
        <f>'ReOp1-Main Worksheet'!L4</f>
        <v>Date</v>
      </c>
      <c r="J4" s="306"/>
      <c r="K4" s="306"/>
      <c r="L4" s="306"/>
      <c r="M4" s="306"/>
      <c r="N4" s="306"/>
      <c r="Q4" s="3"/>
    </row>
    <row r="5" spans="1:24" ht="15" customHeight="1" x14ac:dyDescent="0.2">
      <c r="D5" s="23"/>
    </row>
    <row r="6" spans="1:24" x14ac:dyDescent="0.2">
      <c r="D6" s="23"/>
    </row>
    <row r="7" spans="1:24" ht="30.75" customHeight="1" x14ac:dyDescent="0.3">
      <c r="A7" s="35" t="s">
        <v>364</v>
      </c>
      <c r="D7" s="23"/>
      <c r="M7" s="32"/>
      <c r="N7" s="34"/>
      <c r="R7" s="32"/>
    </row>
    <row r="8" spans="1:24" ht="30.75" customHeight="1" x14ac:dyDescent="0.3">
      <c r="A8" s="35"/>
      <c r="D8" s="23"/>
      <c r="M8" s="32" t="s">
        <v>381</v>
      </c>
      <c r="N8" s="34" t="s">
        <v>11</v>
      </c>
      <c r="R8" s="32" t="s">
        <v>413</v>
      </c>
    </row>
    <row r="9" spans="1:24" x14ac:dyDescent="0.2">
      <c r="A9" s="5"/>
      <c r="B9" s="5"/>
      <c r="C9" s="5"/>
      <c r="D9" s="5"/>
      <c r="E9" s="5"/>
      <c r="F9" s="5"/>
      <c r="G9" s="5"/>
      <c r="H9" s="5"/>
      <c r="I9" s="318" t="s">
        <v>370</v>
      </c>
      <c r="J9" s="318"/>
      <c r="K9" s="318"/>
      <c r="L9" s="5"/>
      <c r="M9" s="27" t="s">
        <v>572</v>
      </c>
      <c r="N9" s="27" t="s">
        <v>366</v>
      </c>
      <c r="O9" s="27" t="s">
        <v>367</v>
      </c>
      <c r="P9" s="27" t="s">
        <v>32</v>
      </c>
      <c r="Q9" s="5" t="s">
        <v>375</v>
      </c>
      <c r="R9" s="27" t="s">
        <v>22</v>
      </c>
      <c r="S9" s="27"/>
    </row>
    <row r="10" spans="1:24" x14ac:dyDescent="0.2">
      <c r="A10" s="5"/>
      <c r="B10" s="5"/>
      <c r="C10" s="5"/>
      <c r="D10" s="5"/>
      <c r="E10" s="5" t="s">
        <v>23</v>
      </c>
      <c r="F10" s="5" t="s">
        <v>411</v>
      </c>
      <c r="G10" s="5"/>
      <c r="H10" s="5"/>
      <c r="I10" s="5" t="s">
        <v>371</v>
      </c>
      <c r="J10" s="5" t="s">
        <v>373</v>
      </c>
      <c r="K10" s="5" t="s">
        <v>374</v>
      </c>
      <c r="L10" s="5" t="s">
        <v>369</v>
      </c>
      <c r="M10" s="27" t="s">
        <v>571</v>
      </c>
      <c r="N10" s="27" t="s">
        <v>379</v>
      </c>
      <c r="O10" s="27" t="s">
        <v>368</v>
      </c>
      <c r="P10" s="27" t="s">
        <v>382</v>
      </c>
      <c r="Q10" s="5" t="s">
        <v>376</v>
      </c>
      <c r="R10" s="27" t="s">
        <v>32</v>
      </c>
      <c r="S10" s="27"/>
    </row>
    <row r="11" spans="1:24" x14ac:dyDescent="0.2">
      <c r="A11" s="5" t="s">
        <v>24</v>
      </c>
      <c r="B11" s="5" t="s">
        <v>482</v>
      </c>
      <c r="C11" s="5" t="s">
        <v>492</v>
      </c>
      <c r="D11" s="5" t="s">
        <v>25</v>
      </c>
      <c r="E11" s="5" t="s">
        <v>26</v>
      </c>
      <c r="F11" s="5" t="s">
        <v>27</v>
      </c>
      <c r="G11" s="5" t="s">
        <v>28</v>
      </c>
      <c r="H11" s="5" t="s">
        <v>29</v>
      </c>
      <c r="I11" s="5" t="s">
        <v>372</v>
      </c>
      <c r="J11" s="5" t="s">
        <v>26</v>
      </c>
      <c r="K11" s="5" t="s">
        <v>26</v>
      </c>
      <c r="L11" s="5" t="s">
        <v>30</v>
      </c>
      <c r="M11" s="27" t="s">
        <v>31</v>
      </c>
      <c r="N11" s="27" t="s">
        <v>380</v>
      </c>
      <c r="O11" s="27"/>
      <c r="P11" s="27" t="s">
        <v>378</v>
      </c>
      <c r="Q11" s="5" t="s">
        <v>377</v>
      </c>
      <c r="R11" s="27" t="s">
        <v>19</v>
      </c>
      <c r="S11" s="27"/>
    </row>
    <row r="12" spans="1:24" ht="15.75" x14ac:dyDescent="0.25">
      <c r="A12" s="254"/>
      <c r="B12" s="199"/>
      <c r="C12" s="199"/>
      <c r="D12" s="199"/>
      <c r="E12" s="206"/>
      <c r="F12" s="256"/>
      <c r="G12" s="199"/>
      <c r="H12" s="199"/>
      <c r="I12" s="199"/>
      <c r="J12" s="199"/>
      <c r="K12" s="199"/>
      <c r="L12" s="199"/>
      <c r="M12" s="73">
        <f>0.98*L12</f>
        <v>0</v>
      </c>
      <c r="N12" s="161"/>
      <c r="O12" s="73">
        <f t="shared" ref="O12:O51" si="0">M12*N12</f>
        <v>0</v>
      </c>
      <c r="P12" s="80" t="s">
        <v>495</v>
      </c>
      <c r="Q12" s="149"/>
      <c r="R12" s="129">
        <f>IF(ISBLANK('ReOp6B-Depr Sched'!K13),0,'ReOp6B-Depr Sched'!K13)</f>
        <v>0</v>
      </c>
      <c r="S12" s="195" t="s">
        <v>519</v>
      </c>
      <c r="T12" s="196"/>
      <c r="U12" s="196"/>
    </row>
    <row r="13" spans="1:24" ht="15.75" x14ac:dyDescent="0.25">
      <c r="A13" s="254"/>
      <c r="B13" s="199"/>
      <c r="C13" s="199"/>
      <c r="D13" s="199"/>
      <c r="E13" s="206"/>
      <c r="F13" s="256"/>
      <c r="G13" s="199"/>
      <c r="H13" s="199"/>
      <c r="I13" s="199"/>
      <c r="J13" s="199"/>
      <c r="K13" s="199"/>
      <c r="L13" s="199"/>
      <c r="M13" s="73">
        <f t="shared" ref="M13:M28" si="1">0.98*L13</f>
        <v>0</v>
      </c>
      <c r="N13" s="161"/>
      <c r="O13" s="73">
        <f t="shared" si="0"/>
        <v>0</v>
      </c>
      <c r="P13" s="80" t="s">
        <v>495</v>
      </c>
      <c r="Q13" s="149"/>
      <c r="R13" s="129">
        <f>IF(ISBLANK('ReOp6B-Depr Sched'!K14),0,'ReOp6B-Depr Sched'!K14)</f>
        <v>0</v>
      </c>
      <c r="S13" s="195" t="s">
        <v>520</v>
      </c>
      <c r="T13" s="196"/>
      <c r="U13" s="196"/>
    </row>
    <row r="14" spans="1:24" ht="15.75" x14ac:dyDescent="0.25">
      <c r="A14" s="254"/>
      <c r="B14" s="199"/>
      <c r="C14" s="199"/>
      <c r="D14" s="199"/>
      <c r="E14" s="206"/>
      <c r="F14" s="256"/>
      <c r="G14" s="199"/>
      <c r="H14" s="199"/>
      <c r="I14" s="199"/>
      <c r="J14" s="199"/>
      <c r="K14" s="199"/>
      <c r="L14" s="199"/>
      <c r="M14" s="73">
        <f t="shared" si="1"/>
        <v>0</v>
      </c>
      <c r="N14" s="161"/>
      <c r="O14" s="73">
        <f t="shared" si="0"/>
        <v>0</v>
      </c>
      <c r="P14" s="80" t="s">
        <v>495</v>
      </c>
      <c r="Q14" s="149"/>
      <c r="R14" s="129">
        <f>IF(ISBLANK('ReOp6B-Depr Sched'!K15),0,'ReOp6B-Depr Sched'!K15)</f>
        <v>0</v>
      </c>
      <c r="S14" s="195" t="s">
        <v>521</v>
      </c>
      <c r="T14" s="196"/>
      <c r="U14" s="196"/>
    </row>
    <row r="15" spans="1:24" x14ac:dyDescent="0.2">
      <c r="A15" s="254"/>
      <c r="B15" s="199"/>
      <c r="C15" s="199"/>
      <c r="D15" s="199"/>
      <c r="E15" s="255"/>
      <c r="F15" s="256"/>
      <c r="G15" s="199"/>
      <c r="H15" s="199"/>
      <c r="I15" s="199"/>
      <c r="J15" s="199"/>
      <c r="K15" s="199"/>
      <c r="L15" s="199"/>
      <c r="M15" s="73">
        <f t="shared" si="1"/>
        <v>0</v>
      </c>
      <c r="N15" s="161"/>
      <c r="O15" s="73">
        <f t="shared" si="0"/>
        <v>0</v>
      </c>
      <c r="P15" s="80" t="s">
        <v>495</v>
      </c>
      <c r="Q15" s="149"/>
      <c r="R15" s="129">
        <f>IF(ISBLANK('ReOp6B-Depr Sched'!K16),0,'ReOp6B-Depr Sched'!K16)</f>
        <v>0</v>
      </c>
      <c r="S15" s="36"/>
    </row>
    <row r="16" spans="1:24" ht="15.75" x14ac:dyDescent="0.25">
      <c r="A16" s="254"/>
      <c r="B16" s="199"/>
      <c r="C16" s="199"/>
      <c r="D16" s="199"/>
      <c r="E16" s="255"/>
      <c r="F16" s="256"/>
      <c r="G16" s="199"/>
      <c r="H16" s="199"/>
      <c r="I16" s="199"/>
      <c r="J16" s="199"/>
      <c r="K16" s="199"/>
      <c r="L16" s="199"/>
      <c r="M16" s="73">
        <f t="shared" si="1"/>
        <v>0</v>
      </c>
      <c r="N16" s="161"/>
      <c r="O16" s="73">
        <f t="shared" si="0"/>
        <v>0</v>
      </c>
      <c r="P16" s="80" t="s">
        <v>495</v>
      </c>
      <c r="Q16" s="149"/>
      <c r="R16" s="129">
        <f>IF(ISBLANK('ReOp6B-Depr Sched'!K17),0,'ReOp6B-Depr Sched'!K17)</f>
        <v>0</v>
      </c>
      <c r="S16" s="135"/>
    </row>
    <row r="17" spans="1:19" x14ac:dyDescent="0.2">
      <c r="A17" s="254"/>
      <c r="B17" s="199"/>
      <c r="C17" s="199"/>
      <c r="D17" s="199"/>
      <c r="E17" s="206"/>
      <c r="F17" s="256"/>
      <c r="G17" s="199"/>
      <c r="H17" s="199"/>
      <c r="I17" s="199"/>
      <c r="J17" s="199"/>
      <c r="K17" s="199"/>
      <c r="L17" s="199"/>
      <c r="M17" s="73">
        <f t="shared" si="1"/>
        <v>0</v>
      </c>
      <c r="N17" s="161"/>
      <c r="O17" s="73">
        <f t="shared" si="0"/>
        <v>0</v>
      </c>
      <c r="P17" s="80" t="s">
        <v>495</v>
      </c>
      <c r="Q17" s="149"/>
      <c r="R17" s="129">
        <f>IF(ISBLANK('ReOp6B-Depr Sched'!K18),0,'ReOp6B-Depr Sched'!K18)</f>
        <v>0</v>
      </c>
      <c r="S17" s="36"/>
    </row>
    <row r="18" spans="1:19" x14ac:dyDescent="0.2">
      <c r="A18" s="254"/>
      <c r="B18" s="199"/>
      <c r="C18" s="199"/>
      <c r="D18" s="199"/>
      <c r="E18" s="206"/>
      <c r="F18" s="256"/>
      <c r="G18" s="199"/>
      <c r="H18" s="199"/>
      <c r="I18" s="199"/>
      <c r="J18" s="199"/>
      <c r="K18" s="199"/>
      <c r="L18" s="199"/>
      <c r="M18" s="73">
        <f t="shared" si="1"/>
        <v>0</v>
      </c>
      <c r="N18" s="161"/>
      <c r="O18" s="73">
        <f t="shared" si="0"/>
        <v>0</v>
      </c>
      <c r="P18" s="80" t="s">
        <v>495</v>
      </c>
      <c r="Q18" s="149"/>
      <c r="R18" s="129">
        <f>IF(ISBLANK('ReOp6B-Depr Sched'!K19),0,'ReOp6B-Depr Sched'!K19)</f>
        <v>0</v>
      </c>
      <c r="S18" s="36"/>
    </row>
    <row r="19" spans="1:19" x14ac:dyDescent="0.2">
      <c r="A19" s="254"/>
      <c r="B19" s="199"/>
      <c r="C19" s="199"/>
      <c r="D19" s="199"/>
      <c r="E19" s="206"/>
      <c r="F19" s="256"/>
      <c r="G19" s="199"/>
      <c r="H19" s="199"/>
      <c r="I19" s="199"/>
      <c r="J19" s="199"/>
      <c r="K19" s="199"/>
      <c r="L19" s="199"/>
      <c r="M19" s="73">
        <f t="shared" si="1"/>
        <v>0</v>
      </c>
      <c r="N19" s="161"/>
      <c r="O19" s="73">
        <f t="shared" si="0"/>
        <v>0</v>
      </c>
      <c r="P19" s="80" t="s">
        <v>495</v>
      </c>
      <c r="Q19" s="149"/>
      <c r="R19" s="129">
        <f>IF(ISBLANK('ReOp6B-Depr Sched'!K20),0,'ReOp6B-Depr Sched'!K20)</f>
        <v>0</v>
      </c>
      <c r="S19" s="36"/>
    </row>
    <row r="20" spans="1:19" x14ac:dyDescent="0.2">
      <c r="A20" s="254"/>
      <c r="B20" s="199"/>
      <c r="C20" s="199"/>
      <c r="D20" s="199"/>
      <c r="E20" s="206"/>
      <c r="F20" s="256"/>
      <c r="G20" s="199"/>
      <c r="H20" s="199"/>
      <c r="I20" s="199"/>
      <c r="J20" s="199"/>
      <c r="K20" s="199"/>
      <c r="L20" s="199"/>
      <c r="M20" s="73">
        <f t="shared" si="1"/>
        <v>0</v>
      </c>
      <c r="N20" s="161"/>
      <c r="O20" s="73">
        <f t="shared" si="0"/>
        <v>0</v>
      </c>
      <c r="P20" s="80" t="s">
        <v>495</v>
      </c>
      <c r="Q20" s="149"/>
      <c r="R20" s="129">
        <f>IF(ISBLANK('ReOp6B-Depr Sched'!K21),0,'ReOp6B-Depr Sched'!K21)</f>
        <v>0</v>
      </c>
      <c r="S20" s="36"/>
    </row>
    <row r="21" spans="1:19" x14ac:dyDescent="0.2">
      <c r="A21" s="254"/>
      <c r="B21" s="199"/>
      <c r="C21" s="199"/>
      <c r="D21" s="199"/>
      <c r="E21" s="206"/>
      <c r="F21" s="256"/>
      <c r="G21" s="199"/>
      <c r="H21" s="199"/>
      <c r="I21" s="199"/>
      <c r="J21" s="199"/>
      <c r="K21" s="199"/>
      <c r="L21" s="199"/>
      <c r="M21" s="73">
        <f t="shared" si="1"/>
        <v>0</v>
      </c>
      <c r="N21" s="161"/>
      <c r="O21" s="73">
        <f t="shared" si="0"/>
        <v>0</v>
      </c>
      <c r="P21" s="80" t="s">
        <v>495</v>
      </c>
      <c r="Q21" s="149"/>
      <c r="R21" s="129">
        <f>IF(ISBLANK('ReOp6B-Depr Sched'!K22),0,'ReOp6B-Depr Sched'!K22)</f>
        <v>0</v>
      </c>
      <c r="S21" s="36"/>
    </row>
    <row r="22" spans="1:19" x14ac:dyDescent="0.2">
      <c r="A22" s="254"/>
      <c r="B22" s="199"/>
      <c r="C22" s="199"/>
      <c r="D22" s="199"/>
      <c r="E22" s="206"/>
      <c r="F22" s="256"/>
      <c r="G22" s="199"/>
      <c r="H22" s="199"/>
      <c r="I22" s="199"/>
      <c r="J22" s="199"/>
      <c r="K22" s="199"/>
      <c r="L22" s="199"/>
      <c r="M22" s="73">
        <f t="shared" si="1"/>
        <v>0</v>
      </c>
      <c r="N22" s="161"/>
      <c r="O22" s="73">
        <f t="shared" si="0"/>
        <v>0</v>
      </c>
      <c r="P22" s="80" t="s">
        <v>495</v>
      </c>
      <c r="Q22" s="149"/>
      <c r="R22" s="129">
        <f>IF(ISBLANK('ReOp6B-Depr Sched'!K23),0,'ReOp6B-Depr Sched'!K23)</f>
        <v>0</v>
      </c>
      <c r="S22" s="36"/>
    </row>
    <row r="23" spans="1:19" x14ac:dyDescent="0.2">
      <c r="A23" s="254"/>
      <c r="B23" s="199"/>
      <c r="C23" s="199"/>
      <c r="D23" s="199"/>
      <c r="E23" s="206"/>
      <c r="F23" s="256"/>
      <c r="G23" s="199"/>
      <c r="H23" s="199"/>
      <c r="I23" s="199"/>
      <c r="J23" s="199"/>
      <c r="K23" s="199"/>
      <c r="L23" s="199"/>
      <c r="M23" s="73">
        <f t="shared" si="1"/>
        <v>0</v>
      </c>
      <c r="N23" s="161"/>
      <c r="O23" s="73">
        <f t="shared" si="0"/>
        <v>0</v>
      </c>
      <c r="P23" s="80" t="s">
        <v>495</v>
      </c>
      <c r="Q23" s="149"/>
      <c r="R23" s="129">
        <f>IF(ISBLANK('ReOp6B-Depr Sched'!K24),0,'ReOp6B-Depr Sched'!K24)</f>
        <v>0</v>
      </c>
      <c r="S23" s="36"/>
    </row>
    <row r="24" spans="1:19" x14ac:dyDescent="0.2">
      <c r="A24" s="254"/>
      <c r="B24" s="199"/>
      <c r="C24" s="199"/>
      <c r="D24" s="199"/>
      <c r="E24" s="206"/>
      <c r="F24" s="256"/>
      <c r="G24" s="199"/>
      <c r="H24" s="199"/>
      <c r="I24" s="199"/>
      <c r="J24" s="199"/>
      <c r="K24" s="199"/>
      <c r="L24" s="199"/>
      <c r="M24" s="73">
        <f t="shared" si="1"/>
        <v>0</v>
      </c>
      <c r="N24" s="161"/>
      <c r="O24" s="73">
        <f t="shared" si="0"/>
        <v>0</v>
      </c>
      <c r="P24" s="80" t="s">
        <v>495</v>
      </c>
      <c r="Q24" s="149"/>
      <c r="R24" s="129">
        <f>IF(ISBLANK('ReOp6B-Depr Sched'!K25),0,'ReOp6B-Depr Sched'!K25)</f>
        <v>0</v>
      </c>
      <c r="S24" s="36"/>
    </row>
    <row r="25" spans="1:19" x14ac:dyDescent="0.2">
      <c r="A25" s="254"/>
      <c r="B25" s="199"/>
      <c r="C25" s="199"/>
      <c r="D25" s="199"/>
      <c r="E25" s="206"/>
      <c r="F25" s="256"/>
      <c r="G25" s="199"/>
      <c r="H25" s="199"/>
      <c r="I25" s="199"/>
      <c r="J25" s="199"/>
      <c r="K25" s="199"/>
      <c r="L25" s="199"/>
      <c r="M25" s="73">
        <f t="shared" si="1"/>
        <v>0</v>
      </c>
      <c r="N25" s="161"/>
      <c r="O25" s="73">
        <f t="shared" si="0"/>
        <v>0</v>
      </c>
      <c r="P25" s="80" t="s">
        <v>495</v>
      </c>
      <c r="Q25" s="149"/>
      <c r="R25" s="129">
        <f>IF(ISBLANK('ReOp6B-Depr Sched'!K26),0,'ReOp6B-Depr Sched'!K26)</f>
        <v>0</v>
      </c>
      <c r="S25" s="36"/>
    </row>
    <row r="26" spans="1:19" x14ac:dyDescent="0.2">
      <c r="A26" s="254"/>
      <c r="B26" s="199"/>
      <c r="C26" s="199"/>
      <c r="D26" s="199"/>
      <c r="E26" s="206"/>
      <c r="F26" s="256"/>
      <c r="G26" s="199"/>
      <c r="H26" s="199"/>
      <c r="I26" s="199"/>
      <c r="J26" s="199"/>
      <c r="K26" s="199"/>
      <c r="L26" s="199"/>
      <c r="M26" s="73">
        <f t="shared" si="1"/>
        <v>0</v>
      </c>
      <c r="N26" s="161"/>
      <c r="O26" s="73">
        <f t="shared" si="0"/>
        <v>0</v>
      </c>
      <c r="P26" s="80" t="s">
        <v>495</v>
      </c>
      <c r="Q26" s="149"/>
      <c r="R26" s="129">
        <f>IF(ISBLANK('ReOp6B-Depr Sched'!K27),0,'ReOp6B-Depr Sched'!K27)</f>
        <v>0</v>
      </c>
      <c r="S26" s="36"/>
    </row>
    <row r="27" spans="1:19" x14ac:dyDescent="0.2">
      <c r="A27" s="254"/>
      <c r="B27" s="199"/>
      <c r="C27" s="199"/>
      <c r="D27" s="199"/>
      <c r="E27" s="206"/>
      <c r="F27" s="256"/>
      <c r="G27" s="199"/>
      <c r="H27" s="199"/>
      <c r="I27" s="199"/>
      <c r="J27" s="199"/>
      <c r="K27" s="199"/>
      <c r="L27" s="199"/>
      <c r="M27" s="73">
        <f t="shared" si="1"/>
        <v>0</v>
      </c>
      <c r="N27" s="161"/>
      <c r="O27" s="73">
        <f t="shared" si="0"/>
        <v>0</v>
      </c>
      <c r="P27" s="80" t="s">
        <v>495</v>
      </c>
      <c r="Q27" s="149"/>
      <c r="R27" s="129">
        <f>IF(ISBLANK('ReOp6B-Depr Sched'!K28),0,'ReOp6B-Depr Sched'!K28)</f>
        <v>0</v>
      </c>
      <c r="S27" s="36"/>
    </row>
    <row r="28" spans="1:19" x14ac:dyDescent="0.2">
      <c r="A28" s="254"/>
      <c r="B28" s="199"/>
      <c r="C28" s="199"/>
      <c r="D28" s="199"/>
      <c r="E28" s="206"/>
      <c r="F28" s="256"/>
      <c r="G28" s="199"/>
      <c r="H28" s="199"/>
      <c r="I28" s="199"/>
      <c r="J28" s="199"/>
      <c r="K28" s="199"/>
      <c r="L28" s="199"/>
      <c r="M28" s="73">
        <f t="shared" si="1"/>
        <v>0</v>
      </c>
      <c r="N28" s="161"/>
      <c r="O28" s="73">
        <f t="shared" si="0"/>
        <v>0</v>
      </c>
      <c r="P28" s="80" t="s">
        <v>495</v>
      </c>
      <c r="Q28" s="149"/>
      <c r="R28" s="129">
        <f>IF(ISBLANK('ReOp6B-Depr Sched'!K29),0,'ReOp6B-Depr Sched'!K29)</f>
        <v>0</v>
      </c>
      <c r="S28" s="36"/>
    </row>
    <row r="29" spans="1:19" ht="15.75" x14ac:dyDescent="0.25">
      <c r="A29" s="199"/>
      <c r="B29" s="199"/>
      <c r="C29" s="199"/>
      <c r="D29" s="199"/>
      <c r="E29" s="199"/>
      <c r="F29" s="199"/>
      <c r="G29" s="199"/>
      <c r="H29" s="199"/>
      <c r="I29" s="199"/>
      <c r="J29" s="199"/>
      <c r="K29" s="199"/>
      <c r="L29" s="199"/>
      <c r="M29" s="133">
        <f>0.98*L29</f>
        <v>0</v>
      </c>
      <c r="N29" s="161"/>
      <c r="O29" s="73">
        <f t="shared" si="0"/>
        <v>0</v>
      </c>
      <c r="P29" s="80" t="s">
        <v>495</v>
      </c>
      <c r="Q29" s="149"/>
      <c r="R29" s="129">
        <f>IF(ISBLANK('ReOp6B-Depr Sched'!K30),0,'ReOp6B-Depr Sched'!K30)</f>
        <v>0</v>
      </c>
      <c r="S29" s="134"/>
    </row>
    <row r="30" spans="1:19" x14ac:dyDescent="0.2">
      <c r="A30" s="199"/>
      <c r="B30" s="199"/>
      <c r="C30" s="199"/>
      <c r="D30" s="199"/>
      <c r="E30" s="199"/>
      <c r="F30" s="199"/>
      <c r="G30" s="199"/>
      <c r="H30" s="199"/>
      <c r="I30" s="199"/>
      <c r="J30" s="199"/>
      <c r="K30" s="199"/>
      <c r="L30" s="199"/>
      <c r="M30" s="133">
        <f>0.98*L30</f>
        <v>0</v>
      </c>
      <c r="N30" s="161"/>
      <c r="O30" s="133">
        <f t="shared" si="0"/>
        <v>0</v>
      </c>
      <c r="P30" s="80" t="s">
        <v>495</v>
      </c>
      <c r="Q30" s="149"/>
      <c r="R30" s="129">
        <f>IF(ISBLANK('ReOp6B-Depr Sched'!K31),0,'ReOp6B-Depr Sched'!K31)</f>
        <v>0</v>
      </c>
      <c r="S30" s="36"/>
    </row>
    <row r="31" spans="1:19" s="106" customFormat="1" x14ac:dyDescent="0.2">
      <c r="A31" s="199"/>
      <c r="B31" s="199"/>
      <c r="C31" s="199"/>
      <c r="D31" s="199"/>
      <c r="E31" s="199"/>
      <c r="F31" s="199"/>
      <c r="G31" s="199"/>
      <c r="H31" s="199"/>
      <c r="I31" s="199"/>
      <c r="J31" s="199"/>
      <c r="K31" s="199"/>
      <c r="L31" s="199"/>
      <c r="M31" s="133">
        <f>0.98*L31</f>
        <v>0</v>
      </c>
      <c r="N31" s="161"/>
      <c r="O31" s="133">
        <f t="shared" si="0"/>
        <v>0</v>
      </c>
      <c r="P31" s="80" t="s">
        <v>495</v>
      </c>
      <c r="Q31" s="149"/>
      <c r="R31" s="129">
        <f>IF(ISBLANK('ReOp6B-Depr Sched'!K32),0,'ReOp6B-Depr Sched'!K32)</f>
        <v>0</v>
      </c>
      <c r="S31" s="105"/>
    </row>
    <row r="32" spans="1:19" x14ac:dyDescent="0.2">
      <c r="A32" s="199"/>
      <c r="B32" s="199"/>
      <c r="C32" s="199"/>
      <c r="D32" s="199"/>
      <c r="E32" s="199"/>
      <c r="F32" s="199"/>
      <c r="G32" s="199"/>
      <c r="H32" s="199"/>
      <c r="I32" s="199"/>
      <c r="J32" s="199"/>
      <c r="K32" s="199"/>
      <c r="L32" s="199"/>
      <c r="M32" s="73">
        <f>0.98*L32</f>
        <v>0</v>
      </c>
      <c r="N32" s="161"/>
      <c r="O32" s="73">
        <f t="shared" si="0"/>
        <v>0</v>
      </c>
      <c r="P32" s="80" t="s">
        <v>495</v>
      </c>
      <c r="Q32" s="149"/>
      <c r="R32" s="129">
        <f>IF(ISBLANK('ReOp6B-Depr Sched'!K33),0,'ReOp6B-Depr Sched'!K33)</f>
        <v>0</v>
      </c>
      <c r="S32" s="36"/>
    </row>
    <row r="33" spans="1:19" x14ac:dyDescent="0.2">
      <c r="A33" s="199"/>
      <c r="B33" s="199"/>
      <c r="C33" s="199"/>
      <c r="D33" s="199"/>
      <c r="E33" s="199"/>
      <c r="F33" s="199"/>
      <c r="G33" s="199"/>
      <c r="H33" s="199"/>
      <c r="I33" s="199"/>
      <c r="J33" s="199"/>
      <c r="K33" s="199"/>
      <c r="L33" s="199"/>
      <c r="M33" s="73">
        <f>0.98*L33</f>
        <v>0</v>
      </c>
      <c r="N33" s="161"/>
      <c r="O33" s="73">
        <f t="shared" si="0"/>
        <v>0</v>
      </c>
      <c r="P33" s="80" t="s">
        <v>495</v>
      </c>
      <c r="Q33" s="149"/>
      <c r="R33" s="129">
        <f>IF(ISBLANK('ReOp6B-Depr Sched'!K34),0,'ReOp6B-Depr Sched'!K34)</f>
        <v>0</v>
      </c>
      <c r="S33" s="36"/>
    </row>
    <row r="34" spans="1:19" x14ac:dyDescent="0.2">
      <c r="A34" s="199"/>
      <c r="B34" s="199"/>
      <c r="C34" s="199"/>
      <c r="D34" s="199"/>
      <c r="E34" s="199"/>
      <c r="F34" s="199"/>
      <c r="G34" s="199"/>
      <c r="H34" s="199"/>
      <c r="I34" s="199"/>
      <c r="J34" s="199"/>
      <c r="K34" s="199"/>
      <c r="L34" s="199"/>
      <c r="M34" s="73">
        <f t="shared" ref="M34:M51" si="2">0.98*L34</f>
        <v>0</v>
      </c>
      <c r="N34" s="161"/>
      <c r="O34" s="73">
        <f t="shared" si="0"/>
        <v>0</v>
      </c>
      <c r="P34" s="80" t="s">
        <v>495</v>
      </c>
      <c r="Q34" s="149"/>
      <c r="R34" s="129">
        <f>IF(ISBLANK('ReOp6B-Depr Sched'!K35),0,'ReOp6B-Depr Sched'!K35)</f>
        <v>0</v>
      </c>
      <c r="S34" s="36"/>
    </row>
    <row r="35" spans="1:19" x14ac:dyDescent="0.2">
      <c r="A35" s="199"/>
      <c r="B35" s="199"/>
      <c r="C35" s="199"/>
      <c r="D35" s="199"/>
      <c r="E35" s="199"/>
      <c r="F35" s="199"/>
      <c r="G35" s="199"/>
      <c r="H35" s="199"/>
      <c r="I35" s="199"/>
      <c r="J35" s="199"/>
      <c r="K35" s="199"/>
      <c r="L35" s="199"/>
      <c r="M35" s="73">
        <f t="shared" si="2"/>
        <v>0</v>
      </c>
      <c r="N35" s="161"/>
      <c r="O35" s="73">
        <f t="shared" si="0"/>
        <v>0</v>
      </c>
      <c r="P35" s="80" t="s">
        <v>495</v>
      </c>
      <c r="Q35" s="149"/>
      <c r="R35" s="129">
        <f>IF(ISBLANK('ReOp6B-Depr Sched'!K36),0,'ReOp6B-Depr Sched'!K36)</f>
        <v>0</v>
      </c>
      <c r="S35" s="36"/>
    </row>
    <row r="36" spans="1:19" x14ac:dyDescent="0.2">
      <c r="A36" s="199"/>
      <c r="B36" s="199"/>
      <c r="C36" s="199"/>
      <c r="D36" s="199"/>
      <c r="E36" s="199"/>
      <c r="F36" s="199"/>
      <c r="G36" s="199"/>
      <c r="H36" s="199"/>
      <c r="I36" s="199"/>
      <c r="J36" s="199"/>
      <c r="K36" s="199"/>
      <c r="L36" s="199"/>
      <c r="M36" s="73">
        <f t="shared" si="2"/>
        <v>0</v>
      </c>
      <c r="N36" s="161"/>
      <c r="O36" s="73">
        <f t="shared" si="0"/>
        <v>0</v>
      </c>
      <c r="P36" s="80" t="s">
        <v>495</v>
      </c>
      <c r="Q36" s="149"/>
      <c r="R36" s="129">
        <f>IF(ISBLANK('ReOp6B-Depr Sched'!K37),0,'ReOp6B-Depr Sched'!K37)</f>
        <v>0</v>
      </c>
      <c r="S36" s="36"/>
    </row>
    <row r="37" spans="1:19" x14ac:dyDescent="0.2">
      <c r="A37" s="199"/>
      <c r="B37" s="199"/>
      <c r="C37" s="199"/>
      <c r="D37" s="199"/>
      <c r="E37" s="199"/>
      <c r="F37" s="199"/>
      <c r="G37" s="199"/>
      <c r="H37" s="199"/>
      <c r="I37" s="199"/>
      <c r="J37" s="199"/>
      <c r="K37" s="199"/>
      <c r="L37" s="199"/>
      <c r="M37" s="73">
        <f t="shared" si="2"/>
        <v>0</v>
      </c>
      <c r="N37" s="161"/>
      <c r="O37" s="73">
        <f t="shared" si="0"/>
        <v>0</v>
      </c>
      <c r="P37" s="80" t="s">
        <v>495</v>
      </c>
      <c r="Q37" s="149"/>
      <c r="R37" s="129">
        <f>IF(ISBLANK('ReOp6B-Depr Sched'!K38),0,'ReOp6B-Depr Sched'!K38)</f>
        <v>0</v>
      </c>
      <c r="S37" s="36"/>
    </row>
    <row r="38" spans="1:19" x14ac:dyDescent="0.2">
      <c r="A38" s="199"/>
      <c r="B38" s="199"/>
      <c r="C38" s="199"/>
      <c r="D38" s="199"/>
      <c r="E38" s="199"/>
      <c r="F38" s="199"/>
      <c r="G38" s="199"/>
      <c r="H38" s="199"/>
      <c r="I38" s="199"/>
      <c r="J38" s="199"/>
      <c r="K38" s="199"/>
      <c r="L38" s="199"/>
      <c r="M38" s="73">
        <f t="shared" si="2"/>
        <v>0</v>
      </c>
      <c r="N38" s="161"/>
      <c r="O38" s="73">
        <f t="shared" si="0"/>
        <v>0</v>
      </c>
      <c r="P38" s="80" t="s">
        <v>495</v>
      </c>
      <c r="Q38" s="149"/>
      <c r="R38" s="129">
        <f>IF(ISBLANK('ReOp6B-Depr Sched'!K39),0,'ReOp6B-Depr Sched'!K39)</f>
        <v>0</v>
      </c>
      <c r="S38" s="36"/>
    </row>
    <row r="39" spans="1:19" x14ac:dyDescent="0.2">
      <c r="A39" s="199"/>
      <c r="B39" s="199"/>
      <c r="C39" s="199"/>
      <c r="D39" s="199"/>
      <c r="E39" s="199"/>
      <c r="F39" s="199"/>
      <c r="G39" s="199"/>
      <c r="H39" s="199"/>
      <c r="I39" s="199"/>
      <c r="J39" s="199"/>
      <c r="K39" s="199"/>
      <c r="L39" s="199"/>
      <c r="M39" s="73">
        <f t="shared" si="2"/>
        <v>0</v>
      </c>
      <c r="N39" s="161"/>
      <c r="O39" s="73">
        <f t="shared" si="0"/>
        <v>0</v>
      </c>
      <c r="P39" s="80" t="s">
        <v>495</v>
      </c>
      <c r="Q39" s="149"/>
      <c r="R39" s="129">
        <f>IF(ISBLANK('ReOp6B-Depr Sched'!K40),0,'ReOp6B-Depr Sched'!K40)</f>
        <v>0</v>
      </c>
      <c r="S39" s="36"/>
    </row>
    <row r="40" spans="1:19" x14ac:dyDescent="0.2">
      <c r="A40" s="199"/>
      <c r="B40" s="199"/>
      <c r="C40" s="199"/>
      <c r="D40" s="199"/>
      <c r="E40" s="199"/>
      <c r="F40" s="199"/>
      <c r="G40" s="199"/>
      <c r="H40" s="199"/>
      <c r="I40" s="199"/>
      <c r="J40" s="199"/>
      <c r="K40" s="199"/>
      <c r="L40" s="199"/>
      <c r="M40" s="73">
        <f t="shared" si="2"/>
        <v>0</v>
      </c>
      <c r="N40" s="161"/>
      <c r="O40" s="73">
        <f t="shared" si="0"/>
        <v>0</v>
      </c>
      <c r="P40" s="80" t="s">
        <v>495</v>
      </c>
      <c r="Q40" s="149"/>
      <c r="R40" s="129">
        <f>IF(ISBLANK('ReOp6B-Depr Sched'!K41),0,'ReOp6B-Depr Sched'!K41)</f>
        <v>0</v>
      </c>
      <c r="S40" s="36"/>
    </row>
    <row r="41" spans="1:19" x14ac:dyDescent="0.2">
      <c r="A41" s="199"/>
      <c r="B41" s="199"/>
      <c r="C41" s="199"/>
      <c r="D41" s="199"/>
      <c r="E41" s="199"/>
      <c r="F41" s="199"/>
      <c r="G41" s="199"/>
      <c r="H41" s="199"/>
      <c r="I41" s="199"/>
      <c r="J41" s="199"/>
      <c r="K41" s="199"/>
      <c r="L41" s="199"/>
      <c r="M41" s="73">
        <f t="shared" si="2"/>
        <v>0</v>
      </c>
      <c r="N41" s="161"/>
      <c r="O41" s="73">
        <f t="shared" si="0"/>
        <v>0</v>
      </c>
      <c r="P41" s="80" t="s">
        <v>495</v>
      </c>
      <c r="Q41" s="149"/>
      <c r="R41" s="129">
        <f>IF(ISBLANK('ReOp6B-Depr Sched'!K42),0,'ReOp6B-Depr Sched'!K42)</f>
        <v>0</v>
      </c>
      <c r="S41" s="36"/>
    </row>
    <row r="42" spans="1:19" x14ac:dyDescent="0.2">
      <c r="A42" s="199"/>
      <c r="B42" s="199"/>
      <c r="C42" s="199"/>
      <c r="D42" s="199"/>
      <c r="E42" s="199"/>
      <c r="F42" s="199"/>
      <c r="G42" s="199"/>
      <c r="H42" s="199"/>
      <c r="I42" s="199"/>
      <c r="J42" s="199"/>
      <c r="K42" s="199"/>
      <c r="L42" s="199"/>
      <c r="M42" s="73">
        <f t="shared" si="2"/>
        <v>0</v>
      </c>
      <c r="N42" s="161"/>
      <c r="O42" s="73">
        <f t="shared" si="0"/>
        <v>0</v>
      </c>
      <c r="P42" s="80" t="s">
        <v>495</v>
      </c>
      <c r="Q42" s="149"/>
      <c r="R42" s="129">
        <f>IF(ISBLANK('ReOp6B-Depr Sched'!K43),0,'ReOp6B-Depr Sched'!K43)</f>
        <v>0</v>
      </c>
      <c r="S42" s="36"/>
    </row>
    <row r="43" spans="1:19" x14ac:dyDescent="0.2">
      <c r="A43" s="199"/>
      <c r="B43" s="199"/>
      <c r="C43" s="199"/>
      <c r="D43" s="199"/>
      <c r="E43" s="199"/>
      <c r="F43" s="199"/>
      <c r="G43" s="199"/>
      <c r="H43" s="199"/>
      <c r="I43" s="199"/>
      <c r="J43" s="199"/>
      <c r="K43" s="199"/>
      <c r="L43" s="199"/>
      <c r="M43" s="73">
        <f t="shared" si="2"/>
        <v>0</v>
      </c>
      <c r="N43" s="161"/>
      <c r="O43" s="73">
        <f t="shared" si="0"/>
        <v>0</v>
      </c>
      <c r="P43" s="80" t="s">
        <v>495</v>
      </c>
      <c r="Q43" s="149"/>
      <c r="R43" s="129">
        <f>IF(ISBLANK('ReOp6B-Depr Sched'!K44),0,'ReOp6B-Depr Sched'!K44)</f>
        <v>0</v>
      </c>
      <c r="S43" s="36"/>
    </row>
    <row r="44" spans="1:19" x14ac:dyDescent="0.2">
      <c r="A44" s="199"/>
      <c r="B44" s="199"/>
      <c r="C44" s="199"/>
      <c r="D44" s="199"/>
      <c r="E44" s="199"/>
      <c r="F44" s="199"/>
      <c r="G44" s="199"/>
      <c r="H44" s="199"/>
      <c r="I44" s="199"/>
      <c r="J44" s="199"/>
      <c r="K44" s="199"/>
      <c r="L44" s="199"/>
      <c r="M44" s="73">
        <f t="shared" si="2"/>
        <v>0</v>
      </c>
      <c r="N44" s="161"/>
      <c r="O44" s="73">
        <f t="shared" si="0"/>
        <v>0</v>
      </c>
      <c r="P44" s="80" t="s">
        <v>495</v>
      </c>
      <c r="Q44" s="149"/>
      <c r="R44" s="129">
        <f>IF(ISBLANK('ReOp6B-Depr Sched'!K45),0,'ReOp6B-Depr Sched'!K45)</f>
        <v>0</v>
      </c>
      <c r="S44" s="36"/>
    </row>
    <row r="45" spans="1:19" x14ac:dyDescent="0.2">
      <c r="A45" s="199"/>
      <c r="B45" s="199"/>
      <c r="C45" s="199"/>
      <c r="D45" s="199"/>
      <c r="E45" s="199"/>
      <c r="F45" s="199"/>
      <c r="G45" s="199"/>
      <c r="H45" s="199"/>
      <c r="I45" s="199"/>
      <c r="J45" s="199"/>
      <c r="K45" s="199"/>
      <c r="L45" s="199"/>
      <c r="M45" s="73">
        <f t="shared" si="2"/>
        <v>0</v>
      </c>
      <c r="N45" s="161"/>
      <c r="O45" s="73">
        <f t="shared" si="0"/>
        <v>0</v>
      </c>
      <c r="P45" s="80" t="s">
        <v>495</v>
      </c>
      <c r="Q45" s="149"/>
      <c r="R45" s="129">
        <f>IF(ISBLANK('ReOp6B-Depr Sched'!K46),0,'ReOp6B-Depr Sched'!K46)</f>
        <v>0</v>
      </c>
      <c r="S45" s="36"/>
    </row>
    <row r="46" spans="1:19" x14ac:dyDescent="0.2">
      <c r="A46" s="199"/>
      <c r="B46" s="199"/>
      <c r="C46" s="199"/>
      <c r="D46" s="199"/>
      <c r="E46" s="199"/>
      <c r="F46" s="199"/>
      <c r="G46" s="199"/>
      <c r="H46" s="199"/>
      <c r="I46" s="199"/>
      <c r="J46" s="199"/>
      <c r="K46" s="199"/>
      <c r="L46" s="199"/>
      <c r="M46" s="73">
        <f t="shared" si="2"/>
        <v>0</v>
      </c>
      <c r="N46" s="161"/>
      <c r="O46" s="73">
        <f t="shared" si="0"/>
        <v>0</v>
      </c>
      <c r="P46" s="80" t="s">
        <v>495</v>
      </c>
      <c r="Q46" s="149"/>
      <c r="R46" s="129">
        <f>IF(ISBLANK('ReOp6B-Depr Sched'!K47),0,'ReOp6B-Depr Sched'!K47)</f>
        <v>0</v>
      </c>
      <c r="S46" s="36"/>
    </row>
    <row r="47" spans="1:19" x14ac:dyDescent="0.2">
      <c r="A47" s="199"/>
      <c r="B47" s="199"/>
      <c r="C47" s="199"/>
      <c r="D47" s="199"/>
      <c r="E47" s="199"/>
      <c r="F47" s="199"/>
      <c r="G47" s="199"/>
      <c r="H47" s="199"/>
      <c r="I47" s="199"/>
      <c r="J47" s="199"/>
      <c r="K47" s="199"/>
      <c r="L47" s="199"/>
      <c r="M47" s="73">
        <f t="shared" si="2"/>
        <v>0</v>
      </c>
      <c r="N47" s="161"/>
      <c r="O47" s="73">
        <f t="shared" si="0"/>
        <v>0</v>
      </c>
      <c r="P47" s="80" t="s">
        <v>495</v>
      </c>
      <c r="Q47" s="149"/>
      <c r="R47" s="129">
        <f>IF(ISBLANK('ReOp6B-Depr Sched'!K48),0,'ReOp6B-Depr Sched'!K48)</f>
        <v>0</v>
      </c>
      <c r="S47" s="36"/>
    </row>
    <row r="48" spans="1:19" x14ac:dyDescent="0.2">
      <c r="A48" s="199"/>
      <c r="B48" s="199"/>
      <c r="C48" s="199"/>
      <c r="D48" s="199"/>
      <c r="E48" s="199"/>
      <c r="F48" s="199"/>
      <c r="G48" s="199"/>
      <c r="H48" s="199"/>
      <c r="I48" s="199"/>
      <c r="J48" s="199"/>
      <c r="K48" s="199"/>
      <c r="L48" s="199"/>
      <c r="M48" s="73">
        <f t="shared" si="2"/>
        <v>0</v>
      </c>
      <c r="N48" s="161"/>
      <c r="O48" s="73">
        <f t="shared" si="0"/>
        <v>0</v>
      </c>
      <c r="P48" s="80" t="s">
        <v>495</v>
      </c>
      <c r="Q48" s="149"/>
      <c r="R48" s="129">
        <f>IF(ISBLANK('ReOp6B-Depr Sched'!K49),0,'ReOp6B-Depr Sched'!K49)</f>
        <v>0</v>
      </c>
      <c r="S48" s="36"/>
    </row>
    <row r="49" spans="1:19" x14ac:dyDescent="0.2">
      <c r="A49" s="199"/>
      <c r="B49" s="199"/>
      <c r="C49" s="199"/>
      <c r="D49" s="199"/>
      <c r="E49" s="199"/>
      <c r="F49" s="199"/>
      <c r="G49" s="199"/>
      <c r="H49" s="199"/>
      <c r="I49" s="199"/>
      <c r="J49" s="199"/>
      <c r="K49" s="199"/>
      <c r="L49" s="199"/>
      <c r="M49" s="73">
        <f t="shared" si="2"/>
        <v>0</v>
      </c>
      <c r="N49" s="161"/>
      <c r="O49" s="73">
        <f t="shared" si="0"/>
        <v>0</v>
      </c>
      <c r="P49" s="80" t="s">
        <v>495</v>
      </c>
      <c r="Q49" s="149"/>
      <c r="R49" s="129">
        <f>IF(ISBLANK('ReOp6B-Depr Sched'!K50),0,'ReOp6B-Depr Sched'!K50)</f>
        <v>0</v>
      </c>
      <c r="S49" s="36"/>
    </row>
    <row r="50" spans="1:19" x14ac:dyDescent="0.2">
      <c r="A50" s="199"/>
      <c r="B50" s="199"/>
      <c r="C50" s="199"/>
      <c r="D50" s="199"/>
      <c r="E50" s="199"/>
      <c r="F50" s="199"/>
      <c r="G50" s="199"/>
      <c r="H50" s="199"/>
      <c r="I50" s="199"/>
      <c r="J50" s="199"/>
      <c r="K50" s="199"/>
      <c r="L50" s="199"/>
      <c r="M50" s="73">
        <f t="shared" si="2"/>
        <v>0</v>
      </c>
      <c r="N50" s="161"/>
      <c r="O50" s="73">
        <f t="shared" si="0"/>
        <v>0</v>
      </c>
      <c r="P50" s="80" t="s">
        <v>495</v>
      </c>
      <c r="Q50" s="149"/>
      <c r="R50" s="129">
        <f>IF(ISBLANK('ReOp6B-Depr Sched'!K51),0,'ReOp6B-Depr Sched'!K51)</f>
        <v>0</v>
      </c>
      <c r="S50" s="36"/>
    </row>
    <row r="51" spans="1:19" x14ac:dyDescent="0.2">
      <c r="A51" s="199"/>
      <c r="B51" s="199"/>
      <c r="C51" s="199"/>
      <c r="D51" s="199"/>
      <c r="E51" s="199"/>
      <c r="F51" s="199"/>
      <c r="G51" s="199"/>
      <c r="H51" s="199"/>
      <c r="I51" s="199"/>
      <c r="J51" s="199"/>
      <c r="K51" s="199"/>
      <c r="L51" s="199"/>
      <c r="M51" s="73">
        <f t="shared" si="2"/>
        <v>0</v>
      </c>
      <c r="N51" s="161"/>
      <c r="O51" s="73">
        <f t="shared" si="0"/>
        <v>0</v>
      </c>
      <c r="P51" s="80" t="s">
        <v>495</v>
      </c>
      <c r="Q51" s="149"/>
      <c r="R51" s="129">
        <f>IF(ISBLANK('ReOp6B-Depr Sched'!K52),0,'ReOp6B-Depr Sched'!K52)</f>
        <v>0</v>
      </c>
      <c r="S51" s="36"/>
    </row>
    <row r="52" spans="1:19" ht="17.25" customHeight="1" x14ac:dyDescent="0.2">
      <c r="A52" s="319" t="s">
        <v>17</v>
      </c>
      <c r="B52" s="320"/>
      <c r="C52" s="320"/>
      <c r="D52" s="320"/>
      <c r="E52" s="320"/>
      <c r="F52" s="320"/>
      <c r="G52" s="320"/>
      <c r="H52" s="320"/>
      <c r="I52" s="320"/>
      <c r="J52" s="320"/>
      <c r="K52" s="321"/>
      <c r="L52" s="84">
        <f>SUM(L12:L51)</f>
        <v>0</v>
      </c>
      <c r="M52" s="84">
        <f>SUM(M12:M51)</f>
        <v>0</v>
      </c>
      <c r="N52" s="33"/>
      <c r="O52" s="84">
        <f>SUM(O12:O51)</f>
        <v>0</v>
      </c>
      <c r="P52" s="80"/>
      <c r="Q52" s="29"/>
      <c r="R52" s="129">
        <f>SUM(R12:R51)</f>
        <v>0</v>
      </c>
      <c r="S52" s="37"/>
    </row>
    <row r="53" spans="1:19" x14ac:dyDescent="0.2">
      <c r="A53" s="176"/>
      <c r="B53" s="177"/>
      <c r="C53" s="177"/>
      <c r="D53" s="177"/>
      <c r="E53" s="177"/>
      <c r="F53" s="177"/>
      <c r="G53" s="177"/>
      <c r="H53" s="178"/>
      <c r="I53" s="178"/>
      <c r="J53" s="178"/>
      <c r="K53" s="178"/>
      <c r="L53" s="177"/>
      <c r="M53" s="177"/>
      <c r="N53" s="177"/>
      <c r="O53" s="177"/>
      <c r="P53" s="177"/>
      <c r="Q53" s="178"/>
      <c r="R53" s="124"/>
    </row>
    <row r="54" spans="1:19" x14ac:dyDescent="0.2">
      <c r="A54" s="177"/>
      <c r="B54" s="177"/>
      <c r="C54" s="177"/>
      <c r="D54" s="177"/>
      <c r="E54" s="177"/>
      <c r="F54" s="177"/>
      <c r="G54" s="177"/>
      <c r="H54" s="178"/>
      <c r="I54" s="178"/>
      <c r="J54" s="178"/>
      <c r="K54" s="178"/>
      <c r="L54" s="177"/>
      <c r="M54" s="177"/>
      <c r="N54" s="177"/>
      <c r="O54" s="177"/>
      <c r="P54" s="177"/>
      <c r="Q54" s="178"/>
    </row>
    <row r="55" spans="1:19" x14ac:dyDescent="0.2">
      <c r="A55" s="87" t="s">
        <v>513</v>
      </c>
      <c r="H55" s="173"/>
      <c r="I55" s="173"/>
      <c r="J55" s="173"/>
      <c r="K55" s="173"/>
      <c r="Q55" s="173"/>
    </row>
    <row r="56" spans="1:19" x14ac:dyDescent="0.2">
      <c r="H56" s="173"/>
      <c r="I56" s="173"/>
      <c r="J56" s="173"/>
      <c r="K56" s="173"/>
      <c r="Q56" s="173"/>
    </row>
    <row r="57" spans="1:19" x14ac:dyDescent="0.2">
      <c r="A57" t="s">
        <v>407</v>
      </c>
      <c r="H57" s="173"/>
      <c r="I57" s="173"/>
      <c r="J57" s="173"/>
      <c r="K57" s="173"/>
      <c r="Q57" s="173"/>
    </row>
    <row r="58" spans="1:19" x14ac:dyDescent="0.2">
      <c r="A58" s="87" t="s">
        <v>512</v>
      </c>
      <c r="C58" s="174"/>
      <c r="E58" s="174"/>
      <c r="H58" s="173"/>
      <c r="I58" s="173"/>
      <c r="J58" s="173"/>
      <c r="K58" s="173"/>
      <c r="Q58" s="173"/>
    </row>
    <row r="59" spans="1:19" x14ac:dyDescent="0.2">
      <c r="A59" s="87" t="s">
        <v>511</v>
      </c>
      <c r="C59" s="174"/>
      <c r="E59" s="174"/>
      <c r="H59" s="173"/>
      <c r="I59" s="173"/>
      <c r="J59" s="173"/>
      <c r="K59" s="173"/>
      <c r="Q59" s="173"/>
    </row>
    <row r="60" spans="1:19" x14ac:dyDescent="0.2">
      <c r="A60" s="87" t="s">
        <v>510</v>
      </c>
      <c r="C60" s="174"/>
      <c r="E60" s="174"/>
      <c r="H60" s="173"/>
      <c r="I60" s="173"/>
      <c r="J60" s="173"/>
      <c r="K60" s="173"/>
      <c r="Q60" s="173"/>
    </row>
    <row r="61" spans="1:19" x14ac:dyDescent="0.2">
      <c r="H61" s="173"/>
      <c r="I61" s="173"/>
      <c r="J61" s="173"/>
      <c r="K61" s="173"/>
      <c r="Q61" s="173"/>
    </row>
    <row r="62" spans="1:19" x14ac:dyDescent="0.2">
      <c r="A62" s="87" t="s">
        <v>517</v>
      </c>
      <c r="H62" s="173"/>
      <c r="I62" s="173"/>
      <c r="J62" s="173"/>
      <c r="K62" s="173"/>
      <c r="Q62" s="173"/>
    </row>
    <row r="63" spans="1:19" x14ac:dyDescent="0.2">
      <c r="A63" s="87" t="s">
        <v>514</v>
      </c>
      <c r="H63" s="173"/>
      <c r="I63" s="173"/>
      <c r="J63" s="173"/>
      <c r="K63" s="173"/>
      <c r="Q63" s="173"/>
    </row>
    <row r="64" spans="1:19" x14ac:dyDescent="0.2">
      <c r="A64" s="87" t="s">
        <v>515</v>
      </c>
      <c r="H64" s="173"/>
      <c r="I64" s="173"/>
      <c r="J64" s="173"/>
      <c r="K64" s="173"/>
      <c r="Q64" s="173"/>
    </row>
    <row r="65" spans="1:17" x14ac:dyDescent="0.2">
      <c r="A65" s="87" t="s">
        <v>516</v>
      </c>
      <c r="H65" s="173"/>
      <c r="I65" s="173"/>
      <c r="J65" s="173"/>
      <c r="K65" s="173"/>
      <c r="Q65" s="173"/>
    </row>
    <row r="66" spans="1:17" x14ac:dyDescent="0.2">
      <c r="A66" s="175" t="s">
        <v>518</v>
      </c>
      <c r="H66" s="173"/>
      <c r="I66" s="173"/>
      <c r="J66" s="173"/>
      <c r="K66" s="173"/>
      <c r="Q66" s="173"/>
    </row>
    <row r="67" spans="1:17" x14ac:dyDescent="0.2">
      <c r="A67" s="163"/>
      <c r="B67" s="144"/>
      <c r="C67" s="144"/>
      <c r="D67" s="144"/>
      <c r="E67" s="144"/>
      <c r="F67" s="144"/>
      <c r="G67" s="144"/>
      <c r="H67" s="162"/>
      <c r="I67" s="162"/>
      <c r="J67" s="162"/>
      <c r="K67" s="162"/>
      <c r="L67" s="144"/>
      <c r="M67" s="144"/>
      <c r="N67" s="144"/>
      <c r="O67" s="144"/>
      <c r="P67" s="144"/>
      <c r="Q67" s="162"/>
    </row>
    <row r="68" spans="1:17" x14ac:dyDescent="0.2">
      <c r="A68" s="163"/>
      <c r="B68" s="144"/>
      <c r="C68" s="144"/>
      <c r="D68" s="144"/>
      <c r="E68" s="144"/>
      <c r="F68" s="144"/>
      <c r="G68" s="144"/>
      <c r="H68" s="162"/>
      <c r="I68" s="162"/>
      <c r="J68" s="162"/>
      <c r="K68" s="162"/>
      <c r="L68" s="144"/>
      <c r="M68" s="144"/>
      <c r="N68" s="144"/>
      <c r="O68" s="144"/>
      <c r="P68" s="144"/>
      <c r="Q68" s="162"/>
    </row>
    <row r="69" spans="1:17" x14ac:dyDescent="0.2">
      <c r="A69" s="144"/>
      <c r="B69" s="144"/>
      <c r="C69" s="144"/>
      <c r="D69" s="144"/>
      <c r="E69" s="144"/>
      <c r="F69" s="144"/>
      <c r="G69" s="144"/>
      <c r="H69" s="162"/>
      <c r="I69" s="162"/>
      <c r="J69" s="162"/>
      <c r="K69" s="162"/>
      <c r="L69" s="144"/>
      <c r="M69" s="144"/>
      <c r="N69" s="144"/>
      <c r="O69" s="144"/>
      <c r="P69" s="144"/>
      <c r="Q69" s="162"/>
    </row>
    <row r="70" spans="1:17" x14ac:dyDescent="0.2">
      <c r="A70" s="163"/>
      <c r="B70" s="164"/>
      <c r="C70" s="164"/>
      <c r="D70" s="164"/>
      <c r="E70" s="164"/>
      <c r="F70" s="164"/>
      <c r="G70" s="164"/>
      <c r="H70" s="165"/>
      <c r="I70" s="165"/>
      <c r="J70" s="165"/>
      <c r="K70" s="165"/>
      <c r="L70" s="164"/>
      <c r="M70" s="164"/>
      <c r="N70" s="164"/>
      <c r="O70" s="164"/>
      <c r="P70" s="164"/>
      <c r="Q70" s="165"/>
    </row>
    <row r="71" spans="1:17" x14ac:dyDescent="0.2">
      <c r="A71" s="163"/>
      <c r="B71" s="164"/>
      <c r="C71" s="164"/>
      <c r="D71" s="164"/>
      <c r="E71" s="164"/>
      <c r="F71" s="164"/>
      <c r="G71" s="164"/>
      <c r="H71" s="165"/>
      <c r="I71" s="165"/>
      <c r="J71" s="165"/>
      <c r="K71" s="165"/>
      <c r="L71" s="164"/>
      <c r="M71" s="164"/>
      <c r="N71" s="164"/>
      <c r="O71" s="164"/>
      <c r="P71" s="164"/>
      <c r="Q71" s="165"/>
    </row>
    <row r="72" spans="1:17" x14ac:dyDescent="0.2">
      <c r="A72" s="163"/>
      <c r="B72" s="164"/>
      <c r="C72" s="164"/>
      <c r="D72" s="164"/>
      <c r="E72" s="164"/>
      <c r="F72" s="164"/>
      <c r="G72" s="164"/>
      <c r="H72" s="165"/>
      <c r="I72" s="165"/>
      <c r="J72" s="165"/>
      <c r="K72" s="165"/>
      <c r="L72" s="164"/>
      <c r="M72" s="164"/>
      <c r="N72" s="164"/>
      <c r="O72" s="164"/>
      <c r="P72" s="164"/>
      <c r="Q72" s="165"/>
    </row>
    <row r="73" spans="1:17" x14ac:dyDescent="0.2">
      <c r="A73" s="144"/>
      <c r="B73" s="144"/>
      <c r="C73" s="144"/>
      <c r="D73" s="144"/>
      <c r="E73" s="144"/>
      <c r="F73" s="144"/>
      <c r="G73" s="144"/>
      <c r="H73" s="162"/>
      <c r="I73" s="162"/>
      <c r="J73" s="162"/>
      <c r="K73" s="162"/>
      <c r="L73" s="144"/>
      <c r="M73" s="144"/>
      <c r="N73" s="144"/>
      <c r="O73" s="144"/>
      <c r="P73" s="144"/>
      <c r="Q73" s="162"/>
    </row>
    <row r="74" spans="1:17" x14ac:dyDescent="0.2">
      <c r="A74" s="144"/>
      <c r="B74" s="144"/>
      <c r="C74" s="144"/>
      <c r="D74" s="144"/>
      <c r="E74" s="144"/>
      <c r="F74" s="144"/>
      <c r="G74" s="144"/>
      <c r="H74" s="162"/>
      <c r="I74" s="162"/>
      <c r="J74" s="162"/>
      <c r="K74" s="162"/>
      <c r="L74" s="144"/>
      <c r="M74" s="144"/>
      <c r="N74" s="144"/>
      <c r="O74" s="144"/>
      <c r="P74" s="144"/>
      <c r="Q74" s="162"/>
    </row>
    <row r="75" spans="1:17" x14ac:dyDescent="0.2">
      <c r="A75" s="144"/>
      <c r="B75" s="144"/>
      <c r="C75" s="144"/>
      <c r="D75" s="144"/>
      <c r="E75" s="144"/>
      <c r="F75" s="144"/>
      <c r="G75" s="144"/>
      <c r="H75" s="162"/>
      <c r="I75" s="162"/>
      <c r="J75" s="162"/>
      <c r="K75" s="162"/>
      <c r="L75" s="144"/>
      <c r="M75" s="144"/>
      <c r="N75" s="144"/>
      <c r="O75" s="144"/>
      <c r="P75" s="144"/>
      <c r="Q75" s="162"/>
    </row>
    <row r="76" spans="1:17" x14ac:dyDescent="0.2">
      <c r="A76" s="166"/>
      <c r="B76" s="144"/>
      <c r="C76" s="144"/>
      <c r="D76" s="144"/>
      <c r="E76" s="144"/>
      <c r="F76" s="144"/>
      <c r="G76" s="144"/>
      <c r="H76" s="162"/>
      <c r="I76" s="162"/>
      <c r="J76" s="162"/>
      <c r="K76" s="162"/>
      <c r="L76" s="144"/>
      <c r="M76" s="144"/>
      <c r="N76" s="144"/>
      <c r="O76" s="144"/>
      <c r="P76" s="144"/>
      <c r="Q76" s="162"/>
    </row>
    <row r="77" spans="1:17" x14ac:dyDescent="0.2">
      <c r="A77" s="163"/>
      <c r="B77" s="144"/>
      <c r="C77" s="144"/>
      <c r="D77" s="144"/>
      <c r="E77" s="144"/>
      <c r="F77" s="144"/>
      <c r="G77" s="144"/>
      <c r="H77" s="144"/>
      <c r="I77" s="144"/>
      <c r="J77" s="144"/>
      <c r="K77" s="144"/>
      <c r="L77" s="144"/>
      <c r="M77" s="144"/>
      <c r="N77" s="144"/>
      <c r="O77" s="144"/>
      <c r="P77" s="144"/>
      <c r="Q77" s="144"/>
    </row>
    <row r="78" spans="1:17" x14ac:dyDescent="0.2">
      <c r="A78" s="144"/>
      <c r="B78" s="144"/>
      <c r="C78" s="144"/>
      <c r="D78" s="144"/>
      <c r="E78" s="144"/>
      <c r="F78" s="144"/>
      <c r="G78" s="144"/>
      <c r="H78" s="144"/>
      <c r="I78" s="144"/>
      <c r="J78" s="144"/>
      <c r="K78" s="144"/>
      <c r="L78" s="144"/>
      <c r="M78" s="144"/>
      <c r="N78" s="144"/>
      <c r="O78" s="144"/>
      <c r="P78" s="144"/>
      <c r="Q78" s="144"/>
    </row>
    <row r="79" spans="1:17" x14ac:dyDescent="0.2">
      <c r="A79" s="144"/>
      <c r="B79" s="144"/>
      <c r="C79" s="144"/>
      <c r="D79" s="144"/>
      <c r="E79" s="144"/>
      <c r="F79" s="144"/>
      <c r="G79" s="144"/>
      <c r="H79" s="144"/>
      <c r="I79" s="144"/>
      <c r="J79" s="144"/>
      <c r="K79" s="144"/>
      <c r="L79" s="144"/>
      <c r="M79" s="144"/>
      <c r="N79" s="144"/>
      <c r="O79" s="144"/>
      <c r="P79" s="144"/>
      <c r="Q79" s="144"/>
    </row>
    <row r="80" spans="1:17" x14ac:dyDescent="0.2">
      <c r="A80" s="144"/>
      <c r="B80" s="144"/>
      <c r="C80" s="144"/>
      <c r="D80" s="144"/>
      <c r="E80" s="144"/>
      <c r="F80" s="144"/>
      <c r="G80" s="144"/>
      <c r="H80" s="144"/>
      <c r="I80" s="144"/>
      <c r="J80" s="144"/>
      <c r="K80" s="144"/>
      <c r="L80" s="144"/>
      <c r="M80" s="144"/>
      <c r="N80" s="144"/>
      <c r="O80" s="144"/>
      <c r="P80" s="144"/>
      <c r="Q80" s="144"/>
    </row>
    <row r="81" spans="1:17" x14ac:dyDescent="0.2">
      <c r="A81" s="144"/>
      <c r="B81" s="144"/>
      <c r="C81" s="144"/>
      <c r="D81" s="144"/>
      <c r="E81" s="144"/>
      <c r="F81" s="144"/>
      <c r="G81" s="144"/>
      <c r="H81" s="144"/>
      <c r="I81" s="144"/>
      <c r="J81" s="144"/>
      <c r="K81" s="144"/>
      <c r="L81" s="144"/>
      <c r="M81" s="144"/>
      <c r="N81" s="144"/>
      <c r="O81" s="144"/>
      <c r="P81" s="144"/>
      <c r="Q81" s="144"/>
    </row>
    <row r="82" spans="1:17" x14ac:dyDescent="0.2">
      <c r="A82" s="144"/>
      <c r="B82" s="144"/>
      <c r="C82" s="144"/>
      <c r="D82" s="144"/>
      <c r="E82" s="144"/>
      <c r="F82" s="144"/>
      <c r="G82" s="144"/>
      <c r="H82" s="144"/>
      <c r="I82" s="144"/>
      <c r="J82" s="144"/>
      <c r="K82" s="144"/>
      <c r="L82" s="144"/>
      <c r="M82" s="144"/>
      <c r="N82" s="144"/>
      <c r="O82" s="144"/>
      <c r="P82" s="144"/>
      <c r="Q82" s="144"/>
    </row>
    <row r="83" spans="1:17" x14ac:dyDescent="0.2">
      <c r="A83" s="144"/>
      <c r="B83" s="144"/>
      <c r="C83" s="144"/>
      <c r="D83" s="144"/>
      <c r="E83" s="144"/>
      <c r="F83" s="144"/>
      <c r="G83" s="144"/>
      <c r="H83" s="144"/>
      <c r="I83" s="144"/>
      <c r="J83" s="144"/>
      <c r="K83" s="144"/>
      <c r="L83" s="144"/>
      <c r="M83" s="144"/>
      <c r="N83" s="144"/>
      <c r="O83" s="144"/>
      <c r="P83" s="144"/>
      <c r="Q83" s="144"/>
    </row>
    <row r="84" spans="1:17" x14ac:dyDescent="0.2">
      <c r="A84" s="144"/>
      <c r="B84" s="144"/>
      <c r="C84" s="144"/>
      <c r="D84" s="144"/>
      <c r="E84" s="144"/>
      <c r="F84" s="144"/>
      <c r="G84" s="144"/>
      <c r="H84" s="144"/>
      <c r="I84" s="144"/>
      <c r="J84" s="144"/>
      <c r="K84" s="144"/>
      <c r="L84" s="144"/>
      <c r="M84" s="144"/>
      <c r="N84" s="144"/>
      <c r="O84" s="144"/>
      <c r="P84" s="144"/>
      <c r="Q84" s="144"/>
    </row>
    <row r="85" spans="1:17" x14ac:dyDescent="0.2">
      <c r="A85" s="144"/>
      <c r="B85" s="144"/>
      <c r="C85" s="144"/>
      <c r="D85" s="144"/>
      <c r="E85" s="144"/>
      <c r="F85" s="144"/>
      <c r="G85" s="144"/>
      <c r="H85" s="144"/>
      <c r="I85" s="144"/>
      <c r="J85" s="144"/>
      <c r="K85" s="144"/>
      <c r="L85" s="144"/>
      <c r="M85" s="144"/>
      <c r="N85" s="144"/>
      <c r="O85" s="144"/>
      <c r="P85" s="144"/>
      <c r="Q85" s="144"/>
    </row>
    <row r="86" spans="1:17" x14ac:dyDescent="0.2">
      <c r="A86" s="144"/>
      <c r="B86" s="144"/>
      <c r="C86" s="144"/>
      <c r="D86" s="144"/>
      <c r="E86" s="144"/>
      <c r="F86" s="144"/>
      <c r="G86" s="144"/>
      <c r="H86" s="144"/>
      <c r="I86" s="144"/>
      <c r="J86" s="144"/>
      <c r="K86" s="144"/>
      <c r="L86" s="144"/>
      <c r="M86" s="144"/>
      <c r="N86" s="144"/>
      <c r="O86" s="144"/>
      <c r="P86" s="144"/>
      <c r="Q86" s="144"/>
    </row>
    <row r="87" spans="1:17" x14ac:dyDescent="0.2">
      <c r="A87" s="144"/>
      <c r="B87" s="144"/>
      <c r="C87" s="144"/>
      <c r="D87" s="144"/>
      <c r="E87" s="144"/>
      <c r="F87" s="144"/>
      <c r="G87" s="144"/>
      <c r="H87" s="144"/>
      <c r="I87" s="144"/>
      <c r="J87" s="144"/>
      <c r="K87" s="144"/>
      <c r="L87" s="144"/>
      <c r="M87" s="144"/>
      <c r="N87" s="144"/>
      <c r="O87" s="144"/>
      <c r="P87" s="144"/>
      <c r="Q87" s="144"/>
    </row>
    <row r="88" spans="1:17" x14ac:dyDescent="0.2">
      <c r="A88" s="144"/>
      <c r="B88" s="144"/>
      <c r="C88" s="144"/>
      <c r="D88" s="144"/>
      <c r="E88" s="144"/>
      <c r="F88" s="144"/>
      <c r="G88" s="144"/>
      <c r="H88" s="144"/>
      <c r="I88" s="144"/>
      <c r="J88" s="144"/>
      <c r="K88" s="144"/>
      <c r="L88" s="144"/>
      <c r="M88" s="144"/>
      <c r="N88" s="144"/>
      <c r="O88" s="144"/>
      <c r="P88" s="144"/>
      <c r="Q88" s="144"/>
    </row>
    <row r="89" spans="1:17" x14ac:dyDescent="0.2">
      <c r="A89" s="144"/>
      <c r="B89" s="144"/>
      <c r="C89" s="144"/>
      <c r="D89" s="144"/>
      <c r="E89" s="144"/>
      <c r="F89" s="144"/>
      <c r="G89" s="144"/>
      <c r="H89" s="144"/>
      <c r="I89" s="144"/>
      <c r="J89" s="144"/>
      <c r="K89" s="144"/>
      <c r="L89" s="144"/>
      <c r="M89" s="144"/>
      <c r="N89" s="144"/>
      <c r="O89" s="144"/>
      <c r="P89" s="144"/>
      <c r="Q89" s="144"/>
    </row>
    <row r="90" spans="1:17" x14ac:dyDescent="0.2">
      <c r="A90" s="144"/>
      <c r="B90" s="144"/>
      <c r="C90" s="144"/>
      <c r="D90" s="144"/>
      <c r="E90" s="144"/>
      <c r="F90" s="144"/>
      <c r="G90" s="144"/>
      <c r="H90" s="144"/>
      <c r="I90" s="144"/>
      <c r="J90" s="144"/>
      <c r="K90" s="144"/>
      <c r="L90" s="144"/>
      <c r="M90" s="144"/>
      <c r="N90" s="144"/>
      <c r="O90" s="144"/>
      <c r="P90" s="144"/>
      <c r="Q90" s="144"/>
    </row>
    <row r="91" spans="1:17" x14ac:dyDescent="0.2">
      <c r="A91" s="144"/>
      <c r="B91" s="144"/>
      <c r="C91" s="144"/>
      <c r="D91" s="144"/>
      <c r="E91" s="144"/>
      <c r="F91" s="144"/>
      <c r="G91" s="144"/>
      <c r="H91" s="144"/>
      <c r="I91" s="144"/>
      <c r="J91" s="144"/>
      <c r="K91" s="144"/>
      <c r="L91" s="144"/>
      <c r="M91" s="144"/>
      <c r="N91" s="144"/>
      <c r="O91" s="144"/>
      <c r="P91" s="144"/>
      <c r="Q91" s="144"/>
    </row>
  </sheetData>
  <sheetProtection algorithmName="SHA-512" hashValue="dLvGmmbL91lwL/B8YaOy3iWPpN1UD56rm7+avzmgMdAdDOnFseS43guBQuJgP9KfBnuwXp0YsWDCwZMIyNwV8Q==" saltValue="0LMx56ZG0AcUugAoNSDnMA==" spinCount="100000" sheet="1" selectLockedCells="1"/>
  <mergeCells count="5">
    <mergeCell ref="I9:K9"/>
    <mergeCell ref="I2:N2"/>
    <mergeCell ref="I3:N3"/>
    <mergeCell ref="I4:N4"/>
    <mergeCell ref="A52:K52"/>
  </mergeCells>
  <phoneticPr fontId="0" type="noConversion"/>
  <dataValidations count="1">
    <dataValidation type="list" showInputMessage="1" showErrorMessage="1" sqref="Q12:Q51" xr:uid="{00000000-0002-0000-0600-000000000000}">
      <formula1>$X$1:$X$3</formula1>
    </dataValidation>
  </dataValidations>
  <pageMargins left="0.143700787" right="0" top="0.261811024" bottom="0.261811024" header="0.23622047244094499" footer="0.31496062992126"/>
  <pageSetup paperSize="5" scale="64" orientation="landscape" horizontalDpi="4294967292" r:id="rId1"/>
  <headerFooter alignWithMargins="0">
    <oddHeader>&amp;R&amp;"Times New Roman,Bold"&amp;12&amp;A</oddHeader>
    <oddFooter>&amp;R&amp;D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315" r:id="rId4" name="Drop Down 27">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290" r:id="rId5" name="Drop Down 2">
              <controlPr defaultSize="0" autoFill="0" autoLine="0" autoPict="0" macro="[0]!DropDown2_Change">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291" r:id="rId6" name="Drop Down 3">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292" r:id="rId7" name="Drop Down 4">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293" r:id="rId8" name="Drop Down 5">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294" r:id="rId9" name="Drop Down 6">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295" r:id="rId10" name="Drop Down 7">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296" r:id="rId11" name="Drop Down 8">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297" r:id="rId12" name="Drop Down 9">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298" r:id="rId13" name="Drop Down 10">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299" r:id="rId14" name="Drop Down 11">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00" r:id="rId15" name="Drop Down 12">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01" r:id="rId16" name="Drop Down 13">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02" r:id="rId17" name="Drop Down 14">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03" r:id="rId18" name="Drop Down 15">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04" r:id="rId19" name="Drop Down 16">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05" r:id="rId20" name="Drop Down 17">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06" r:id="rId21" name="Drop Down 18">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07" r:id="rId22" name="Drop Down 19">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08" r:id="rId23" name="Drop Down 20">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09" r:id="rId24" name="Drop Down 21">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10" r:id="rId25" name="Drop Down 22">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11" r:id="rId26" name="Drop Down 23">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12" r:id="rId27" name="Drop Down 24">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13" r:id="rId28" name="Drop Down 25">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14" r:id="rId29" name="Drop Down 26">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19" r:id="rId30" name="Drop Down 31">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20" r:id="rId31" name="Drop Down 32">
              <controlPr defaultSize="0" autoFill="0" autoLine="0" autoPict="0" macro="[0]!DropDown2_Change">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21" r:id="rId32" name="Drop Down 33">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22" r:id="rId33" name="Drop Down 34">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23" r:id="rId34" name="Drop Down 35">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24" r:id="rId35" name="Drop Down 36">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25" r:id="rId36" name="Drop Down 37">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26" r:id="rId37" name="Drop Down 38">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27" r:id="rId38" name="Drop Down 39">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28" r:id="rId39" name="Drop Down 40">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29" r:id="rId40" name="Drop Down 41">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30" r:id="rId41" name="Drop Down 42">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31" r:id="rId42" name="Drop Down 43">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32" r:id="rId43" name="Drop Down 44">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33" r:id="rId44" name="Drop Down 45">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34" r:id="rId45" name="Drop Down 46">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35" r:id="rId46" name="Drop Down 47">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36" r:id="rId47" name="Drop Down 48">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37" r:id="rId48" name="Drop Down 49">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mc:AlternateContent xmlns:mc="http://schemas.openxmlformats.org/markup-compatibility/2006">
          <mc:Choice Requires="x14">
            <control shapeId="12338" r:id="rId49" name="Drop Down 50">
              <controlPr defaultSize="0" autoFill="0" autoLine="0" autoPict="0">
                <anchor moveWithCells="1">
                  <from>
                    <xdr:col>19</xdr:col>
                    <xdr:colOff>0</xdr:colOff>
                    <xdr:row>0</xdr:row>
                    <xdr:rowOff>0</xdr:rowOff>
                  </from>
                  <to>
                    <xdr:col>21</xdr:col>
                    <xdr:colOff>9525</xdr:colOff>
                    <xdr:row>1</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pageSetUpPr fitToPage="1"/>
  </sheetPr>
  <dimension ref="A1:BM96"/>
  <sheetViews>
    <sheetView showGridLines="0" showZeros="0" zoomScaleNormal="100" workbookViewId="0">
      <selection activeCell="D55" sqref="D55"/>
    </sheetView>
  </sheetViews>
  <sheetFormatPr defaultColWidth="8.85546875" defaultRowHeight="12.75" x14ac:dyDescent="0.2"/>
  <cols>
    <col min="1" max="1" width="11.7109375" style="11" customWidth="1"/>
    <col min="2" max="2" width="27.42578125" style="11" customWidth="1"/>
    <col min="3" max="3" width="12" customWidth="1"/>
    <col min="4" max="4" width="4.85546875" style="25" customWidth="1"/>
    <col min="5" max="5" width="10" customWidth="1"/>
    <col min="6" max="6" width="4.85546875" customWidth="1"/>
    <col min="7" max="7" width="10" customWidth="1"/>
    <col min="8" max="8" width="4.85546875" customWidth="1"/>
    <col min="9" max="9" width="10" customWidth="1"/>
    <col min="10" max="10" width="4.85546875" customWidth="1"/>
    <col min="11" max="11" width="10" customWidth="1"/>
    <col min="12" max="12" width="4.85546875" customWidth="1"/>
    <col min="14" max="14" width="4.85546875" customWidth="1"/>
    <col min="16" max="16" width="4.85546875" customWidth="1"/>
    <col min="18" max="18" width="4.7109375" customWidth="1"/>
    <col min="20" max="20" width="4.7109375" customWidth="1"/>
    <col min="22" max="22" width="4.7109375" customWidth="1"/>
    <col min="24" max="24" width="4.42578125" customWidth="1"/>
    <col min="26" max="26" width="4.42578125" customWidth="1"/>
    <col min="28" max="28" width="4.42578125" customWidth="1"/>
    <col min="30" max="30" width="4.7109375" customWidth="1"/>
    <col min="32" max="32" width="4.7109375" customWidth="1"/>
    <col min="34" max="34" width="4.7109375" customWidth="1"/>
    <col min="36" max="36" width="4.7109375" customWidth="1"/>
    <col min="42" max="63" width="8.85546875" customWidth="1"/>
    <col min="64" max="64" width="4.85546875" customWidth="1"/>
    <col min="65" max="65" width="9.85546875" customWidth="1"/>
  </cols>
  <sheetData>
    <row r="1" spans="1:65" ht="13.5" customHeight="1" x14ac:dyDescent="0.3">
      <c r="A1"/>
      <c r="B1"/>
      <c r="C1" s="1"/>
      <c r="D1"/>
      <c r="E1" s="3"/>
      <c r="F1" s="22"/>
      <c r="I1" s="2"/>
      <c r="J1" s="2"/>
    </row>
    <row r="2" spans="1:65" x14ac:dyDescent="0.2">
      <c r="A2"/>
      <c r="B2"/>
      <c r="D2"/>
      <c r="E2" s="3"/>
      <c r="F2" s="22"/>
      <c r="I2" s="3" t="s">
        <v>388</v>
      </c>
      <c r="J2" s="304" t="str">
        <f>'ReOp1-Main Worksheet'!L2</f>
        <v>Name</v>
      </c>
      <c r="K2" s="304"/>
      <c r="L2" s="304"/>
      <c r="M2" s="304"/>
      <c r="N2" s="304"/>
      <c r="O2" s="304"/>
    </row>
    <row r="3" spans="1:65" x14ac:dyDescent="0.2">
      <c r="A3"/>
      <c r="B3"/>
      <c r="D3"/>
      <c r="E3" s="3"/>
      <c r="F3" s="22"/>
      <c r="I3" s="3" t="s">
        <v>8</v>
      </c>
      <c r="J3" s="305" t="str">
        <f>'ReOp1-Main Worksheet'!L3</f>
        <v>FRS Account, Name, Chartfield String</v>
      </c>
      <c r="K3" s="305"/>
      <c r="L3" s="305"/>
      <c r="M3" s="305"/>
      <c r="N3" s="305"/>
      <c r="O3" s="305"/>
    </row>
    <row r="4" spans="1:65" x14ac:dyDescent="0.2">
      <c r="A4"/>
      <c r="B4"/>
      <c r="D4" s="23"/>
      <c r="I4" s="3" t="s">
        <v>9</v>
      </c>
      <c r="J4" s="306" t="str">
        <f>'ReOp1-Main Worksheet'!L4</f>
        <v>Date</v>
      </c>
      <c r="K4" s="306"/>
      <c r="L4" s="306"/>
      <c r="M4" s="306"/>
      <c r="N4" s="306"/>
      <c r="O4" s="306"/>
    </row>
    <row r="5" spans="1:65" ht="15" customHeight="1" x14ac:dyDescent="0.2">
      <c r="A5"/>
      <c r="B5"/>
      <c r="D5" s="23"/>
      <c r="I5" s="3"/>
      <c r="J5" s="171"/>
      <c r="K5" s="171"/>
      <c r="L5" s="3"/>
    </row>
    <row r="6" spans="1:65" x14ac:dyDescent="0.2">
      <c r="A6"/>
      <c r="B6"/>
      <c r="D6" s="23"/>
    </row>
    <row r="7" spans="1:65" ht="20.25" x14ac:dyDescent="0.2">
      <c r="A7" s="19" t="s">
        <v>418</v>
      </c>
      <c r="B7" s="19"/>
      <c r="C7" s="1"/>
      <c r="D7" s="24"/>
      <c r="E7" s="1"/>
      <c r="F7" s="1"/>
      <c r="G7" s="1"/>
      <c r="H7" s="1"/>
      <c r="I7" s="14"/>
      <c r="J7" s="14"/>
      <c r="K7" s="1"/>
    </row>
    <row r="8" spans="1:65" ht="20.25" x14ac:dyDescent="0.2">
      <c r="A8" s="19"/>
      <c r="B8" s="19"/>
      <c r="C8" s="1"/>
      <c r="D8" s="24"/>
      <c r="E8" s="1"/>
      <c r="F8" s="1"/>
      <c r="G8" s="1"/>
      <c r="H8" s="1"/>
      <c r="I8" s="14"/>
      <c r="J8" s="14"/>
      <c r="K8" s="1"/>
    </row>
    <row r="9" spans="1:65" x14ac:dyDescent="0.2">
      <c r="A9" s="12"/>
      <c r="B9" s="12"/>
      <c r="C9" s="16"/>
      <c r="D9" s="307" t="s">
        <v>416</v>
      </c>
      <c r="E9" s="308"/>
      <c r="F9" s="308"/>
      <c r="G9" s="308"/>
      <c r="H9" s="308"/>
      <c r="I9" s="308"/>
      <c r="J9" s="308"/>
      <c r="K9" s="308"/>
      <c r="L9" s="308"/>
      <c r="M9" s="308"/>
      <c r="N9" s="308"/>
      <c r="O9" s="308"/>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38"/>
      <c r="BM9" s="38"/>
    </row>
    <row r="10" spans="1:65" x14ac:dyDescent="0.2">
      <c r="A10" s="5"/>
      <c r="B10" s="5"/>
      <c r="C10" s="302" t="s">
        <v>509</v>
      </c>
      <c r="D10" s="297" t="s">
        <v>0</v>
      </c>
      <c r="E10" s="294"/>
      <c r="F10" s="290" t="s">
        <v>1</v>
      </c>
      <c r="G10" s="294"/>
      <c r="H10" s="290" t="s">
        <v>2</v>
      </c>
      <c r="I10" s="294"/>
      <c r="J10" s="290" t="s">
        <v>3</v>
      </c>
      <c r="K10" s="294"/>
      <c r="L10" s="290" t="s">
        <v>383</v>
      </c>
      <c r="M10" s="294"/>
      <c r="N10" s="290" t="s">
        <v>384</v>
      </c>
      <c r="O10" s="294"/>
      <c r="P10" s="290" t="s">
        <v>430</v>
      </c>
      <c r="Q10" s="294"/>
      <c r="R10" s="290" t="s">
        <v>431</v>
      </c>
      <c r="S10" s="294"/>
      <c r="T10" s="297" t="s">
        <v>437</v>
      </c>
      <c r="U10" s="294"/>
      <c r="V10" s="290" t="s">
        <v>438</v>
      </c>
      <c r="W10" s="294"/>
      <c r="X10" s="290" t="s">
        <v>439</v>
      </c>
      <c r="Y10" s="294"/>
      <c r="Z10" s="290" t="s">
        <v>440</v>
      </c>
      <c r="AA10" s="294"/>
      <c r="AB10" s="290" t="s">
        <v>441</v>
      </c>
      <c r="AC10" s="294"/>
      <c r="AD10" s="290" t="s">
        <v>442</v>
      </c>
      <c r="AE10" s="294"/>
      <c r="AF10" s="297" t="s">
        <v>443</v>
      </c>
      <c r="AG10" s="294"/>
      <c r="AH10" s="290" t="s">
        <v>444</v>
      </c>
      <c r="AI10" s="294"/>
      <c r="AJ10" s="290" t="s">
        <v>445</v>
      </c>
      <c r="AK10" s="294"/>
      <c r="AL10" s="290" t="s">
        <v>537</v>
      </c>
      <c r="AM10" s="294"/>
      <c r="AN10" s="290" t="s">
        <v>538</v>
      </c>
      <c r="AO10" s="294"/>
      <c r="AP10" s="290" t="s">
        <v>539</v>
      </c>
      <c r="AQ10" s="294"/>
      <c r="AR10" s="290" t="s">
        <v>540</v>
      </c>
      <c r="AS10" s="294"/>
      <c r="AT10" s="290" t="s">
        <v>541</v>
      </c>
      <c r="AU10" s="294"/>
      <c r="AV10" s="290" t="s">
        <v>542</v>
      </c>
      <c r="AW10" s="294"/>
      <c r="AX10" s="290" t="s">
        <v>543</v>
      </c>
      <c r="AY10" s="294"/>
      <c r="AZ10" s="290" t="s">
        <v>544</v>
      </c>
      <c r="BA10" s="294"/>
      <c r="BB10" s="290" t="s">
        <v>545</v>
      </c>
      <c r="BC10" s="294"/>
      <c r="BD10" s="290" t="s">
        <v>546</v>
      </c>
      <c r="BE10" s="294"/>
      <c r="BF10" s="290" t="s">
        <v>547</v>
      </c>
      <c r="BG10" s="294"/>
      <c r="BH10" s="290" t="s">
        <v>548</v>
      </c>
      <c r="BI10" s="294"/>
      <c r="BJ10" s="290" t="s">
        <v>549</v>
      </c>
      <c r="BK10" s="294"/>
      <c r="BL10" s="21" t="s">
        <v>387</v>
      </c>
      <c r="BM10" s="20"/>
    </row>
    <row r="11" spans="1:65" ht="26.25" customHeight="1" x14ac:dyDescent="0.2">
      <c r="A11" s="5"/>
      <c r="B11" s="5"/>
      <c r="C11" s="322"/>
      <c r="D11" s="295">
        <f>('ReOp1-Main Worksheet'!G10)</f>
        <v>0</v>
      </c>
      <c r="E11" s="296"/>
      <c r="F11" s="295">
        <f>('ReOp1-Main Worksheet'!I10)</f>
        <v>0</v>
      </c>
      <c r="G11" s="296"/>
      <c r="H11" s="295">
        <f>('ReOp1-Main Worksheet'!K10)</f>
        <v>0</v>
      </c>
      <c r="I11" s="296"/>
      <c r="J11" s="295">
        <f>('ReOp1-Main Worksheet'!M10)</f>
        <v>0</v>
      </c>
      <c r="K11" s="296"/>
      <c r="L11" s="295">
        <f>('ReOp1-Main Worksheet'!O10)</f>
        <v>0</v>
      </c>
      <c r="M11" s="296"/>
      <c r="N11" s="295">
        <f>('ReOp1-Main Worksheet'!Q10)</f>
        <v>0</v>
      </c>
      <c r="O11" s="296"/>
      <c r="P11" s="295">
        <f>('ReOp1-Main Worksheet'!S10)</f>
        <v>0</v>
      </c>
      <c r="Q11" s="296"/>
      <c r="R11" s="295">
        <f>('ReOp1-Main Worksheet'!U10)</f>
        <v>0</v>
      </c>
      <c r="S11" s="296"/>
      <c r="T11" s="295">
        <f>('ReOp1-Main Worksheet'!W10)</f>
        <v>0</v>
      </c>
      <c r="U11" s="296"/>
      <c r="V11" s="295">
        <f>('ReOp1-Main Worksheet'!Y10)</f>
        <v>0</v>
      </c>
      <c r="W11" s="296"/>
      <c r="X11" s="295">
        <f>('ReOp1-Main Worksheet'!AA10)</f>
        <v>0</v>
      </c>
      <c r="Y11" s="296"/>
      <c r="Z11" s="295">
        <f>('ReOp1-Main Worksheet'!AC10)</f>
        <v>0</v>
      </c>
      <c r="AA11" s="296"/>
      <c r="AB11" s="295">
        <f>('ReOp1-Main Worksheet'!AE10)</f>
        <v>0</v>
      </c>
      <c r="AC11" s="296"/>
      <c r="AD11" s="295">
        <f>('ReOp1-Main Worksheet'!AG10)</f>
        <v>0</v>
      </c>
      <c r="AE11" s="296"/>
      <c r="AF11" s="295">
        <f>('ReOp1-Main Worksheet'!AI10)</f>
        <v>0</v>
      </c>
      <c r="AG11" s="296"/>
      <c r="AH11" s="295">
        <f>('ReOp1-Main Worksheet'!AK10)</f>
        <v>0</v>
      </c>
      <c r="AI11" s="296"/>
      <c r="AJ11" s="295">
        <f>('ReOp1-Main Worksheet'!AM10)</f>
        <v>0</v>
      </c>
      <c r="AK11" s="296"/>
      <c r="AL11" s="295">
        <f>('ReOp1-Main Worksheet'!AO10)</f>
        <v>0</v>
      </c>
      <c r="AM11" s="296"/>
      <c r="AN11" s="295">
        <f>('ReOp1-Main Worksheet'!AQ10)</f>
        <v>0</v>
      </c>
      <c r="AO11" s="296"/>
      <c r="AP11" s="295">
        <f>('ReOp1-Main Worksheet'!AS10)</f>
        <v>0</v>
      </c>
      <c r="AQ11" s="296"/>
      <c r="AR11" s="295">
        <f>('ReOp1-Main Worksheet'!AU10)</f>
        <v>0</v>
      </c>
      <c r="AS11" s="296"/>
      <c r="AT11" s="295">
        <f>('ReOp1-Main Worksheet'!AW10)</f>
        <v>0</v>
      </c>
      <c r="AU11" s="296"/>
      <c r="AV11" s="295">
        <f>('ReOp1-Main Worksheet'!AY10)</f>
        <v>0</v>
      </c>
      <c r="AW11" s="296"/>
      <c r="AX11" s="295">
        <f>('ReOp1-Main Worksheet'!BA10)</f>
        <v>0</v>
      </c>
      <c r="AY11" s="296"/>
      <c r="AZ11" s="295">
        <f>('ReOp1-Main Worksheet'!BC10)</f>
        <v>0</v>
      </c>
      <c r="BA11" s="296"/>
      <c r="BB11" s="295">
        <f>('ReOp1-Main Worksheet'!BE10)</f>
        <v>0</v>
      </c>
      <c r="BC11" s="296"/>
      <c r="BD11" s="295">
        <f>('ReOp1-Main Worksheet'!BG10)</f>
        <v>0</v>
      </c>
      <c r="BE11" s="296"/>
      <c r="BF11" s="295">
        <f>('ReOp1-Main Worksheet'!BI10)</f>
        <v>0</v>
      </c>
      <c r="BG11" s="296"/>
      <c r="BH11" s="295">
        <f>('ReOp1-Main Worksheet'!BK10)</f>
        <v>0</v>
      </c>
      <c r="BI11" s="296"/>
      <c r="BJ11" s="295">
        <f>('ReOp1-Main Worksheet'!BM10)</f>
        <v>0</v>
      </c>
      <c r="BK11" s="296"/>
      <c r="BL11" s="313"/>
      <c r="BM11" s="314"/>
    </row>
    <row r="12" spans="1:65" x14ac:dyDescent="0.2">
      <c r="A12" s="7" t="s">
        <v>24</v>
      </c>
      <c r="B12" s="7" t="s">
        <v>29</v>
      </c>
      <c r="C12" s="323"/>
      <c r="D12" s="71" t="s">
        <v>11</v>
      </c>
      <c r="E12" s="72" t="s">
        <v>12</v>
      </c>
      <c r="F12" s="71" t="s">
        <v>11</v>
      </c>
      <c r="G12" s="72" t="s">
        <v>12</v>
      </c>
      <c r="H12" s="71" t="s">
        <v>11</v>
      </c>
      <c r="I12" s="72" t="s">
        <v>12</v>
      </c>
      <c r="J12" s="71" t="s">
        <v>11</v>
      </c>
      <c r="K12" s="72" t="s">
        <v>12</v>
      </c>
      <c r="L12" s="71" t="s">
        <v>11</v>
      </c>
      <c r="M12" s="72" t="s">
        <v>12</v>
      </c>
      <c r="N12" s="71" t="s">
        <v>11</v>
      </c>
      <c r="O12" s="72" t="s">
        <v>12</v>
      </c>
      <c r="P12" s="71" t="s">
        <v>11</v>
      </c>
      <c r="Q12" s="72" t="s">
        <v>12</v>
      </c>
      <c r="R12" s="71" t="s">
        <v>11</v>
      </c>
      <c r="S12" s="72" t="s">
        <v>12</v>
      </c>
      <c r="T12" s="71" t="s">
        <v>11</v>
      </c>
      <c r="U12" s="72" t="s">
        <v>12</v>
      </c>
      <c r="V12" s="71" t="s">
        <v>11</v>
      </c>
      <c r="W12" s="72" t="s">
        <v>12</v>
      </c>
      <c r="X12" s="71" t="s">
        <v>11</v>
      </c>
      <c r="Y12" s="72" t="s">
        <v>12</v>
      </c>
      <c r="Z12" s="71" t="s">
        <v>11</v>
      </c>
      <c r="AA12" s="72" t="s">
        <v>12</v>
      </c>
      <c r="AB12" s="71" t="s">
        <v>11</v>
      </c>
      <c r="AC12" s="72" t="s">
        <v>12</v>
      </c>
      <c r="AD12" s="71" t="s">
        <v>11</v>
      </c>
      <c r="AE12" s="72" t="s">
        <v>12</v>
      </c>
      <c r="AF12" s="71" t="s">
        <v>11</v>
      </c>
      <c r="AG12" s="72" t="s">
        <v>12</v>
      </c>
      <c r="AH12" s="71" t="s">
        <v>11</v>
      </c>
      <c r="AI12" s="72" t="s">
        <v>12</v>
      </c>
      <c r="AJ12" s="71" t="s">
        <v>11</v>
      </c>
      <c r="AK12" s="72" t="s">
        <v>12</v>
      </c>
      <c r="AL12" s="71" t="s">
        <v>11</v>
      </c>
      <c r="AM12" s="72" t="s">
        <v>12</v>
      </c>
      <c r="AN12" s="71" t="s">
        <v>11</v>
      </c>
      <c r="AO12" s="72" t="s">
        <v>12</v>
      </c>
      <c r="AP12" s="71" t="s">
        <v>11</v>
      </c>
      <c r="AQ12" s="72" t="s">
        <v>12</v>
      </c>
      <c r="AR12" s="71" t="s">
        <v>11</v>
      </c>
      <c r="AS12" s="72" t="s">
        <v>12</v>
      </c>
      <c r="AT12" s="71" t="s">
        <v>11</v>
      </c>
      <c r="AU12" s="72" t="s">
        <v>12</v>
      </c>
      <c r="AV12" s="71" t="s">
        <v>11</v>
      </c>
      <c r="AW12" s="72" t="s">
        <v>12</v>
      </c>
      <c r="AX12" s="71" t="s">
        <v>11</v>
      </c>
      <c r="AY12" s="72" t="s">
        <v>12</v>
      </c>
      <c r="AZ12" s="71" t="s">
        <v>11</v>
      </c>
      <c r="BA12" s="72" t="s">
        <v>12</v>
      </c>
      <c r="BB12" s="71" t="s">
        <v>11</v>
      </c>
      <c r="BC12" s="72" t="s">
        <v>12</v>
      </c>
      <c r="BD12" s="71" t="s">
        <v>11</v>
      </c>
      <c r="BE12" s="72" t="s">
        <v>12</v>
      </c>
      <c r="BF12" s="71" t="s">
        <v>11</v>
      </c>
      <c r="BG12" s="72" t="s">
        <v>12</v>
      </c>
      <c r="BH12" s="71" t="s">
        <v>11</v>
      </c>
      <c r="BI12" s="72" t="s">
        <v>12</v>
      </c>
      <c r="BJ12" s="71" t="s">
        <v>11</v>
      </c>
      <c r="BK12" s="72" t="s">
        <v>12</v>
      </c>
      <c r="BL12" s="71" t="s">
        <v>11</v>
      </c>
      <c r="BM12" s="72" t="s">
        <v>12</v>
      </c>
    </row>
    <row r="13" spans="1:65" x14ac:dyDescent="0.2">
      <c r="A13" s="207" t="str">
        <f>IF(ISBLANK('ReOp6-Equip Depr'!A12)," ",'ReOp6-Equip Depr'!A12)</f>
        <v xml:space="preserve"> </v>
      </c>
      <c r="B13" s="207" t="str">
        <f>IF(ISBLANK('ReOp6-Equip Depr'!H12)," ",'ReOp6-Equip Depr'!H12)</f>
        <v xml:space="preserve"> </v>
      </c>
      <c r="C13" s="73">
        <f>IF(ISBLANK('ReOp6B-Depr Sched'!K13),0,'ReOp6B-Depr Sched'!K13)</f>
        <v>0</v>
      </c>
      <c r="D13" s="151"/>
      <c r="E13" s="73">
        <f>D$13*$C13</f>
        <v>0</v>
      </c>
      <c r="F13" s="151"/>
      <c r="G13" s="73">
        <f>F$13*$C13</f>
        <v>0</v>
      </c>
      <c r="H13" s="155"/>
      <c r="I13" s="73">
        <f>H$13*$C13</f>
        <v>0</v>
      </c>
      <c r="J13" s="155"/>
      <c r="K13" s="73">
        <f>J$13*$C13</f>
        <v>0</v>
      </c>
      <c r="L13" s="155"/>
      <c r="M13" s="73">
        <f>L$13*$C13</f>
        <v>0</v>
      </c>
      <c r="N13" s="155"/>
      <c r="O13" s="73">
        <f>N$13*$C13</f>
        <v>0</v>
      </c>
      <c r="P13" s="155"/>
      <c r="Q13" s="73">
        <f>P$13*$C13</f>
        <v>0</v>
      </c>
      <c r="R13" s="155"/>
      <c r="S13" s="73">
        <f>R$13*$C13</f>
        <v>0</v>
      </c>
      <c r="T13" s="151"/>
      <c r="U13" s="73">
        <f>T$13*$C13</f>
        <v>0</v>
      </c>
      <c r="V13" s="151"/>
      <c r="W13" s="73">
        <f>V$13*$C13</f>
        <v>0</v>
      </c>
      <c r="X13" s="155"/>
      <c r="Y13" s="73">
        <f>X$13*$C13</f>
        <v>0</v>
      </c>
      <c r="Z13" s="155"/>
      <c r="AA13" s="73">
        <f>Z$13*$C13</f>
        <v>0</v>
      </c>
      <c r="AB13" s="155"/>
      <c r="AC13" s="73">
        <f>AB$13*$C13</f>
        <v>0</v>
      </c>
      <c r="AD13" s="155"/>
      <c r="AE13" s="73">
        <f>AD$13*$C13</f>
        <v>0</v>
      </c>
      <c r="AF13" s="155"/>
      <c r="AG13" s="73">
        <f>AF$13*$C13</f>
        <v>0</v>
      </c>
      <c r="AH13" s="155"/>
      <c r="AI13" s="73">
        <f>AH$13*$C13</f>
        <v>0</v>
      </c>
      <c r="AJ13" s="170"/>
      <c r="AK13" s="73">
        <f>AJ$13*$C13</f>
        <v>0</v>
      </c>
      <c r="AL13" s="170"/>
      <c r="AM13" s="73">
        <f>AL$13*$C13</f>
        <v>0</v>
      </c>
      <c r="AN13" s="170"/>
      <c r="AO13" s="73">
        <f>AN$13*$C13</f>
        <v>0</v>
      </c>
      <c r="AP13" s="170"/>
      <c r="AQ13" s="73">
        <f>AP$13*$C13</f>
        <v>0</v>
      </c>
      <c r="AR13" s="170"/>
      <c r="AS13" s="73">
        <f>AR$13*$C13</f>
        <v>0</v>
      </c>
      <c r="AT13" s="170"/>
      <c r="AU13" s="73">
        <f>AT$13*$C13</f>
        <v>0</v>
      </c>
      <c r="AV13" s="170"/>
      <c r="AW13" s="73">
        <f>AV$13*$C13</f>
        <v>0</v>
      </c>
      <c r="AX13" s="170"/>
      <c r="AY13" s="73">
        <f>AX$13*$C13</f>
        <v>0</v>
      </c>
      <c r="AZ13" s="170"/>
      <c r="BA13" s="73">
        <f>AZ$13*$C13</f>
        <v>0</v>
      </c>
      <c r="BB13" s="170"/>
      <c r="BC13" s="73">
        <f>BB$13*$C13</f>
        <v>0</v>
      </c>
      <c r="BD13" s="170"/>
      <c r="BE13" s="73">
        <f>BD$13*$C13</f>
        <v>0</v>
      </c>
      <c r="BF13" s="170"/>
      <c r="BG13" s="73">
        <f>BF$13*$C13</f>
        <v>0</v>
      </c>
      <c r="BH13" s="170"/>
      <c r="BI13" s="73">
        <f>BH$13*$C13</f>
        <v>0</v>
      </c>
      <c r="BJ13" s="170"/>
      <c r="BK13" s="73">
        <f>BJ$13*$C13</f>
        <v>0</v>
      </c>
      <c r="BL13" s="182">
        <f>SUM(D13,F13,H13,J13,L13,N13,P13,R13+T13+V13+X13+Z13+AB13+AD13+AF13+AH13+AJ13+AL13+AN13+AP13+AR13+AT13+AV13+AX13+AZ13+BB13+BD13+BF13+BH13+BJ13)</f>
        <v>0</v>
      </c>
      <c r="BM13" s="73">
        <f>SUM(E13,G13,I13,K13,M13,O13,Q13,S13+U13+W13+Y13+AA13+AC13+AE13+AG13+AI13+AK13+AM13+AO13+AQ13+AS13+AU13+AW13+AY13+BA13+BC13+BE13+BG13+BI13+BK13)</f>
        <v>0</v>
      </c>
    </row>
    <row r="14" spans="1:65" x14ac:dyDescent="0.2">
      <c r="A14" s="207" t="str">
        <f>IF(ISBLANK('ReOp6-Equip Depr'!A13)," ",'ReOp6-Equip Depr'!A13)</f>
        <v xml:space="preserve"> </v>
      </c>
      <c r="B14" s="207" t="str">
        <f>IF(ISBLANK('ReOp6-Equip Depr'!H13)," ",'ReOp6-Equip Depr'!H13)</f>
        <v xml:space="preserve"> </v>
      </c>
      <c r="C14" s="73">
        <f>IF(ISBLANK('ReOp6B-Depr Sched'!K14),0,'ReOp6B-Depr Sched'!K14)</f>
        <v>0</v>
      </c>
      <c r="D14" s="151"/>
      <c r="E14" s="73">
        <f>D$14*$C14</f>
        <v>0</v>
      </c>
      <c r="F14" s="151"/>
      <c r="G14" s="73">
        <f>F$14*$C14</f>
        <v>0</v>
      </c>
      <c r="H14" s="151"/>
      <c r="I14" s="73">
        <f>H$14*$C14</f>
        <v>0</v>
      </c>
      <c r="J14" s="151"/>
      <c r="K14" s="73">
        <f>J$14*$C14</f>
        <v>0</v>
      </c>
      <c r="L14" s="151"/>
      <c r="M14" s="73">
        <f>L$14*$C14</f>
        <v>0</v>
      </c>
      <c r="N14" s="151"/>
      <c r="O14" s="73">
        <f>N$14*$C14</f>
        <v>0</v>
      </c>
      <c r="P14" s="151"/>
      <c r="Q14" s="73">
        <f>P$14*$C14</f>
        <v>0</v>
      </c>
      <c r="R14" s="151"/>
      <c r="S14" s="73">
        <f>R$14*$C14</f>
        <v>0</v>
      </c>
      <c r="T14" s="151"/>
      <c r="U14" s="73">
        <f>T$14*$C14</f>
        <v>0</v>
      </c>
      <c r="V14" s="151"/>
      <c r="W14" s="73">
        <f>V$14*$C14</f>
        <v>0</v>
      </c>
      <c r="X14" s="151"/>
      <c r="Y14" s="73">
        <f>X$14*$C14</f>
        <v>0</v>
      </c>
      <c r="Z14" s="151"/>
      <c r="AA14" s="73">
        <f>Z$14*$C14</f>
        <v>0</v>
      </c>
      <c r="AB14" s="151"/>
      <c r="AC14" s="73">
        <f>AB$14*$C14</f>
        <v>0</v>
      </c>
      <c r="AD14" s="151"/>
      <c r="AE14" s="73">
        <f>AD$14*$C14</f>
        <v>0</v>
      </c>
      <c r="AF14" s="151"/>
      <c r="AG14" s="73">
        <f>AF$14*$C14</f>
        <v>0</v>
      </c>
      <c r="AH14" s="151"/>
      <c r="AI14" s="73">
        <f>AH$14*$C14</f>
        <v>0</v>
      </c>
      <c r="AJ14" s="152"/>
      <c r="AK14" s="73">
        <f>AJ$14*$C14</f>
        <v>0</v>
      </c>
      <c r="AL14" s="152"/>
      <c r="AM14" s="73">
        <f>AL$14*$C14</f>
        <v>0</v>
      </c>
      <c r="AN14" s="152"/>
      <c r="AO14" s="73">
        <f>AN$14*$C14</f>
        <v>0</v>
      </c>
      <c r="AP14" s="152"/>
      <c r="AQ14" s="73">
        <f>AP$14*$C14</f>
        <v>0</v>
      </c>
      <c r="AR14" s="152"/>
      <c r="AS14" s="73">
        <f>AR$14*$C14</f>
        <v>0</v>
      </c>
      <c r="AT14" s="152"/>
      <c r="AU14" s="73">
        <f>AT$14*$C14</f>
        <v>0</v>
      </c>
      <c r="AV14" s="152"/>
      <c r="AW14" s="73">
        <f>AV$14*$C14</f>
        <v>0</v>
      </c>
      <c r="AX14" s="152"/>
      <c r="AY14" s="73">
        <f>AX$14*$C14</f>
        <v>0</v>
      </c>
      <c r="AZ14" s="152"/>
      <c r="BA14" s="73">
        <f>AZ$14*$C14</f>
        <v>0</v>
      </c>
      <c r="BB14" s="152"/>
      <c r="BC14" s="73">
        <f>BB$14*$C14</f>
        <v>0</v>
      </c>
      <c r="BD14" s="152"/>
      <c r="BE14" s="73">
        <f>BD$14*$C14</f>
        <v>0</v>
      </c>
      <c r="BF14" s="152"/>
      <c r="BG14" s="73">
        <f>BF$14*$C14</f>
        <v>0</v>
      </c>
      <c r="BH14" s="152"/>
      <c r="BI14" s="73">
        <f>BH$14*$C14</f>
        <v>0</v>
      </c>
      <c r="BJ14" s="152"/>
      <c r="BK14" s="73">
        <f>BJ$14*$C14</f>
        <v>0</v>
      </c>
      <c r="BL14" s="182">
        <f t="shared" ref="BL14:BL52" si="0">SUM(D14,F14,H14,J14,L14,N14,P14,R14+T14+V14+X14+Z14+AB14+AD14+AF14+AH14+AJ14+AL14+AN14+AP14+AR14+AT14+AV14+AX14+AZ14+BB14+BD14+BF14+BH14+BJ14)</f>
        <v>0</v>
      </c>
      <c r="BM14" s="73">
        <f t="shared" ref="BM14:BM52" si="1">SUM(E14,G14,I14,K14,M14,O14,Q14,S14+U14+W14+Y14+AA14+AC14+AE14+AG14+AI14+AK14+AM14+AO14+AQ14+AS14+AU14+AW14+AY14+BA14+BC14+BE14+BG14+BI14+BK14)</f>
        <v>0</v>
      </c>
    </row>
    <row r="15" spans="1:65" x14ac:dyDescent="0.2">
      <c r="A15" s="207" t="str">
        <f>IF(ISBLANK('ReOp6-Equip Depr'!A14)," ",'ReOp6-Equip Depr'!A14)</f>
        <v xml:space="preserve"> </v>
      </c>
      <c r="B15" s="207" t="str">
        <f>IF(ISBLANK('ReOp6-Equip Depr'!H14)," ",'ReOp6-Equip Depr'!H14)</f>
        <v xml:space="preserve"> </v>
      </c>
      <c r="C15" s="73">
        <f>IF(ISBLANK('ReOp6B-Depr Sched'!K15),0,'ReOp6B-Depr Sched'!K15)</f>
        <v>0</v>
      </c>
      <c r="D15" s="151"/>
      <c r="E15" s="73">
        <f>D$15*$C15</f>
        <v>0</v>
      </c>
      <c r="F15" s="151"/>
      <c r="G15" s="73">
        <f>F$15*$C15</f>
        <v>0</v>
      </c>
      <c r="H15" s="151"/>
      <c r="I15" s="73">
        <f>H$15*$C15</f>
        <v>0</v>
      </c>
      <c r="J15" s="151"/>
      <c r="K15" s="73">
        <f>J$15*$C15</f>
        <v>0</v>
      </c>
      <c r="L15" s="151"/>
      <c r="M15" s="73">
        <f>L$15*$C15</f>
        <v>0</v>
      </c>
      <c r="N15" s="151"/>
      <c r="O15" s="73">
        <f>N$15*$C15</f>
        <v>0</v>
      </c>
      <c r="P15" s="151"/>
      <c r="Q15" s="73">
        <f>P$15*$C15</f>
        <v>0</v>
      </c>
      <c r="R15" s="151"/>
      <c r="S15" s="73">
        <f>R$15*$C15</f>
        <v>0</v>
      </c>
      <c r="T15" s="151"/>
      <c r="U15" s="73">
        <f>T$15*$C15</f>
        <v>0</v>
      </c>
      <c r="V15" s="151"/>
      <c r="W15" s="73">
        <f>V$15*$C15</f>
        <v>0</v>
      </c>
      <c r="X15" s="151"/>
      <c r="Y15" s="73">
        <f>X$15*$C15</f>
        <v>0</v>
      </c>
      <c r="Z15" s="151"/>
      <c r="AA15" s="73">
        <f>Z$15*$C15</f>
        <v>0</v>
      </c>
      <c r="AB15" s="151"/>
      <c r="AC15" s="73">
        <f>AB$15*$C15</f>
        <v>0</v>
      </c>
      <c r="AD15" s="151"/>
      <c r="AE15" s="73">
        <f>AD$15*$C15</f>
        <v>0</v>
      </c>
      <c r="AF15" s="151"/>
      <c r="AG15" s="73">
        <f>AF$15*$C15</f>
        <v>0</v>
      </c>
      <c r="AH15" s="151"/>
      <c r="AI15" s="73">
        <f>AH$15*$C15</f>
        <v>0</v>
      </c>
      <c r="AJ15" s="152"/>
      <c r="AK15" s="73">
        <f>AJ$15*$C15</f>
        <v>0</v>
      </c>
      <c r="AL15" s="152"/>
      <c r="AM15" s="73">
        <f>AL$15*$C15</f>
        <v>0</v>
      </c>
      <c r="AN15" s="152"/>
      <c r="AO15" s="73">
        <f>AN$15*$C15</f>
        <v>0</v>
      </c>
      <c r="AP15" s="152"/>
      <c r="AQ15" s="73">
        <f>AP$15*$C15</f>
        <v>0</v>
      </c>
      <c r="AR15" s="152"/>
      <c r="AS15" s="73">
        <f>AR$15*$C15</f>
        <v>0</v>
      </c>
      <c r="AT15" s="152"/>
      <c r="AU15" s="73">
        <f>AT$15*$C15</f>
        <v>0</v>
      </c>
      <c r="AV15" s="152"/>
      <c r="AW15" s="73">
        <f>AV$15*$C15</f>
        <v>0</v>
      </c>
      <c r="AX15" s="152"/>
      <c r="AY15" s="73">
        <f>AX$15*$C15</f>
        <v>0</v>
      </c>
      <c r="AZ15" s="152"/>
      <c r="BA15" s="73">
        <f>AZ$15*$C15</f>
        <v>0</v>
      </c>
      <c r="BB15" s="152"/>
      <c r="BC15" s="73">
        <f>BB$15*$C15</f>
        <v>0</v>
      </c>
      <c r="BD15" s="152"/>
      <c r="BE15" s="73">
        <f>BD$15*$C15</f>
        <v>0</v>
      </c>
      <c r="BF15" s="152"/>
      <c r="BG15" s="73">
        <f>BF$15*$C15</f>
        <v>0</v>
      </c>
      <c r="BH15" s="152"/>
      <c r="BI15" s="73">
        <f>BH$15*$C15</f>
        <v>0</v>
      </c>
      <c r="BJ15" s="152"/>
      <c r="BK15" s="73">
        <f>BJ$15*$C15</f>
        <v>0</v>
      </c>
      <c r="BL15" s="182">
        <f t="shared" si="0"/>
        <v>0</v>
      </c>
      <c r="BM15" s="73">
        <f t="shared" si="1"/>
        <v>0</v>
      </c>
    </row>
    <row r="16" spans="1:65" x14ac:dyDescent="0.2">
      <c r="A16" s="207" t="str">
        <f>IF(ISBLANK('ReOp6-Equip Depr'!A15)," ",'ReOp6-Equip Depr'!A15)</f>
        <v xml:space="preserve"> </v>
      </c>
      <c r="B16" s="207" t="str">
        <f>IF(ISBLANK('ReOp6-Equip Depr'!H15)," ",'ReOp6-Equip Depr'!H15)</f>
        <v xml:space="preserve"> </v>
      </c>
      <c r="C16" s="73">
        <f>IF(ISBLANK('ReOp6B-Depr Sched'!K16),0,'ReOp6B-Depr Sched'!K16)</f>
        <v>0</v>
      </c>
      <c r="D16" s="151"/>
      <c r="E16" s="73">
        <f>D$16*$C16</f>
        <v>0</v>
      </c>
      <c r="F16" s="151"/>
      <c r="G16" s="73">
        <f>F$16*$C16</f>
        <v>0</v>
      </c>
      <c r="H16" s="151"/>
      <c r="I16" s="73">
        <f>H$16*$C16</f>
        <v>0</v>
      </c>
      <c r="J16" s="151"/>
      <c r="K16" s="73">
        <f>J$16*$C16</f>
        <v>0</v>
      </c>
      <c r="L16" s="151"/>
      <c r="M16" s="73">
        <f>L$16*$C16</f>
        <v>0</v>
      </c>
      <c r="N16" s="151"/>
      <c r="O16" s="73">
        <f>N$16*$C16</f>
        <v>0</v>
      </c>
      <c r="P16" s="151"/>
      <c r="Q16" s="73">
        <f>P$16*$C16</f>
        <v>0</v>
      </c>
      <c r="R16" s="151"/>
      <c r="S16" s="73">
        <f>R$16*$C16</f>
        <v>0</v>
      </c>
      <c r="T16" s="151"/>
      <c r="U16" s="73">
        <f>T$16*$C16</f>
        <v>0</v>
      </c>
      <c r="V16" s="151"/>
      <c r="W16" s="73">
        <f>V$16*$C16</f>
        <v>0</v>
      </c>
      <c r="X16" s="151"/>
      <c r="Y16" s="73">
        <f>X$16*$C16</f>
        <v>0</v>
      </c>
      <c r="Z16" s="151"/>
      <c r="AA16" s="73">
        <f>Z$16*$C16</f>
        <v>0</v>
      </c>
      <c r="AB16" s="151"/>
      <c r="AC16" s="73">
        <f>AB$16*$C16</f>
        <v>0</v>
      </c>
      <c r="AD16" s="151"/>
      <c r="AE16" s="73">
        <f>AD$16*$C16</f>
        <v>0</v>
      </c>
      <c r="AF16" s="151"/>
      <c r="AG16" s="73">
        <f>AF$16*$C16</f>
        <v>0</v>
      </c>
      <c r="AH16" s="151"/>
      <c r="AI16" s="73">
        <f>AH$16*$C16</f>
        <v>0</v>
      </c>
      <c r="AJ16" s="152"/>
      <c r="AK16" s="73">
        <f>AJ$16*$C16</f>
        <v>0</v>
      </c>
      <c r="AL16" s="152"/>
      <c r="AM16" s="73">
        <f>AL$16*$C16</f>
        <v>0</v>
      </c>
      <c r="AN16" s="152"/>
      <c r="AO16" s="73">
        <f>AN$16*$C16</f>
        <v>0</v>
      </c>
      <c r="AP16" s="152"/>
      <c r="AQ16" s="73">
        <f>AP$16*$C16</f>
        <v>0</v>
      </c>
      <c r="AR16" s="152"/>
      <c r="AS16" s="73">
        <f>AR$16*$C16</f>
        <v>0</v>
      </c>
      <c r="AT16" s="152"/>
      <c r="AU16" s="73">
        <f>AT$16*$C16</f>
        <v>0</v>
      </c>
      <c r="AV16" s="152"/>
      <c r="AW16" s="73">
        <f>AV$16*$C16</f>
        <v>0</v>
      </c>
      <c r="AX16" s="152"/>
      <c r="AY16" s="73">
        <f>AX$16*$C16</f>
        <v>0</v>
      </c>
      <c r="AZ16" s="152"/>
      <c r="BA16" s="73">
        <f>AZ$16*$C16</f>
        <v>0</v>
      </c>
      <c r="BB16" s="152"/>
      <c r="BC16" s="73">
        <f>BB$16*$C16</f>
        <v>0</v>
      </c>
      <c r="BD16" s="152"/>
      <c r="BE16" s="73">
        <f>BD$16*$C16</f>
        <v>0</v>
      </c>
      <c r="BF16" s="152"/>
      <c r="BG16" s="73">
        <f>BF$16*$C16</f>
        <v>0</v>
      </c>
      <c r="BH16" s="152"/>
      <c r="BI16" s="73">
        <f>BH$16*$C16</f>
        <v>0</v>
      </c>
      <c r="BJ16" s="152"/>
      <c r="BK16" s="73">
        <f>BJ$16*$C16</f>
        <v>0</v>
      </c>
      <c r="BL16" s="182">
        <f t="shared" si="0"/>
        <v>0</v>
      </c>
      <c r="BM16" s="73">
        <f t="shared" si="1"/>
        <v>0</v>
      </c>
    </row>
    <row r="17" spans="1:65" x14ac:dyDescent="0.2">
      <c r="A17" s="207" t="str">
        <f>IF(ISBLANK('ReOp6-Equip Depr'!A16)," ",'ReOp6-Equip Depr'!A16)</f>
        <v xml:space="preserve"> </v>
      </c>
      <c r="B17" s="207" t="str">
        <f>IF(ISBLANK('ReOp6-Equip Depr'!H16)," ",'ReOp6-Equip Depr'!H16)</f>
        <v xml:space="preserve"> </v>
      </c>
      <c r="C17" s="73">
        <f>IF(ISBLANK('ReOp6B-Depr Sched'!K17),0,'ReOp6B-Depr Sched'!K17)</f>
        <v>0</v>
      </c>
      <c r="D17" s="151"/>
      <c r="E17" s="73">
        <f>D$17*$C17</f>
        <v>0</v>
      </c>
      <c r="F17" s="151"/>
      <c r="G17" s="73">
        <f>F$17*$C17</f>
        <v>0</v>
      </c>
      <c r="H17" s="151"/>
      <c r="I17" s="73">
        <f>H$17*$C17</f>
        <v>0</v>
      </c>
      <c r="J17" s="151"/>
      <c r="K17" s="73">
        <f>J$17*$C17</f>
        <v>0</v>
      </c>
      <c r="L17" s="151"/>
      <c r="M17" s="73">
        <f>L$17*$C17</f>
        <v>0</v>
      </c>
      <c r="N17" s="151"/>
      <c r="O17" s="73">
        <f>N$17*$C17</f>
        <v>0</v>
      </c>
      <c r="P17" s="151"/>
      <c r="Q17" s="73">
        <f>P$17*$C17</f>
        <v>0</v>
      </c>
      <c r="R17" s="151"/>
      <c r="S17" s="73">
        <f>R$17*$C17</f>
        <v>0</v>
      </c>
      <c r="T17" s="151"/>
      <c r="U17" s="73">
        <f>T$17*$C17</f>
        <v>0</v>
      </c>
      <c r="V17" s="151"/>
      <c r="W17" s="73">
        <f>V$17*$C17</f>
        <v>0</v>
      </c>
      <c r="X17" s="151"/>
      <c r="Y17" s="73">
        <f>X$17*$C17</f>
        <v>0</v>
      </c>
      <c r="Z17" s="151"/>
      <c r="AA17" s="73">
        <f>Z$17*$C17</f>
        <v>0</v>
      </c>
      <c r="AB17" s="151"/>
      <c r="AC17" s="73">
        <f>AB$17*$C17</f>
        <v>0</v>
      </c>
      <c r="AD17" s="151"/>
      <c r="AE17" s="73">
        <f>AD$17*$C17</f>
        <v>0</v>
      </c>
      <c r="AF17" s="151"/>
      <c r="AG17" s="73">
        <f>AF$17*$C17</f>
        <v>0</v>
      </c>
      <c r="AH17" s="151"/>
      <c r="AI17" s="73">
        <f>AH$17*$C17</f>
        <v>0</v>
      </c>
      <c r="AJ17" s="152"/>
      <c r="AK17" s="73">
        <f>AJ$17*$C17</f>
        <v>0</v>
      </c>
      <c r="AL17" s="152"/>
      <c r="AM17" s="73">
        <f>AL$17*$C17</f>
        <v>0</v>
      </c>
      <c r="AN17" s="152"/>
      <c r="AO17" s="73">
        <f>AN$17*$C17</f>
        <v>0</v>
      </c>
      <c r="AP17" s="152"/>
      <c r="AQ17" s="73">
        <f>AP$17*$C17</f>
        <v>0</v>
      </c>
      <c r="AR17" s="152"/>
      <c r="AS17" s="73">
        <f>AR$17*$C17</f>
        <v>0</v>
      </c>
      <c r="AT17" s="152"/>
      <c r="AU17" s="73">
        <f>AT$17*$C17</f>
        <v>0</v>
      </c>
      <c r="AV17" s="152"/>
      <c r="AW17" s="73">
        <f>AV$17*$C17</f>
        <v>0</v>
      </c>
      <c r="AX17" s="152"/>
      <c r="AY17" s="73">
        <f>AX$17*$C17</f>
        <v>0</v>
      </c>
      <c r="AZ17" s="152"/>
      <c r="BA17" s="73">
        <f>AZ$17*$C17</f>
        <v>0</v>
      </c>
      <c r="BB17" s="152"/>
      <c r="BC17" s="73">
        <f>BB$17*$C17</f>
        <v>0</v>
      </c>
      <c r="BD17" s="152"/>
      <c r="BE17" s="73">
        <f>BD$17*$C17</f>
        <v>0</v>
      </c>
      <c r="BF17" s="152"/>
      <c r="BG17" s="73">
        <f>BF$17*$C17</f>
        <v>0</v>
      </c>
      <c r="BH17" s="152"/>
      <c r="BI17" s="73">
        <f>BH$17*$C17</f>
        <v>0</v>
      </c>
      <c r="BJ17" s="152"/>
      <c r="BK17" s="73">
        <f>BJ$17*$C17</f>
        <v>0</v>
      </c>
      <c r="BL17" s="182">
        <f t="shared" si="0"/>
        <v>0</v>
      </c>
      <c r="BM17" s="73">
        <f t="shared" si="1"/>
        <v>0</v>
      </c>
    </row>
    <row r="18" spans="1:65" x14ac:dyDescent="0.2">
      <c r="A18" s="207" t="str">
        <f>IF(ISBLANK('ReOp6-Equip Depr'!A17)," ",'ReOp6-Equip Depr'!A17)</f>
        <v xml:space="preserve"> </v>
      </c>
      <c r="B18" s="207" t="str">
        <f>IF(ISBLANK('ReOp6-Equip Depr'!H17)," ",'ReOp6-Equip Depr'!H17)</f>
        <v xml:space="preserve"> </v>
      </c>
      <c r="C18" s="73">
        <f>IF(ISBLANK('ReOp6B-Depr Sched'!K18),0,'ReOp6B-Depr Sched'!K18)</f>
        <v>0</v>
      </c>
      <c r="D18" s="151"/>
      <c r="E18" s="73">
        <f>D$18*$C18</f>
        <v>0</v>
      </c>
      <c r="F18" s="151"/>
      <c r="G18" s="73">
        <f>F$18*$C18</f>
        <v>0</v>
      </c>
      <c r="H18" s="151"/>
      <c r="I18" s="73">
        <f>H$18*$C18</f>
        <v>0</v>
      </c>
      <c r="J18" s="151"/>
      <c r="K18" s="73">
        <f>J$18*$C18</f>
        <v>0</v>
      </c>
      <c r="L18" s="151"/>
      <c r="M18" s="73">
        <f>L$18*$C18</f>
        <v>0</v>
      </c>
      <c r="N18" s="151"/>
      <c r="O18" s="73">
        <f>N$18*$C18</f>
        <v>0</v>
      </c>
      <c r="P18" s="151"/>
      <c r="Q18" s="73">
        <f>P$18*$C18</f>
        <v>0</v>
      </c>
      <c r="R18" s="151"/>
      <c r="S18" s="73">
        <f>R$18*$C18</f>
        <v>0</v>
      </c>
      <c r="T18" s="151"/>
      <c r="U18" s="73">
        <f>T$18*$C18</f>
        <v>0</v>
      </c>
      <c r="V18" s="151"/>
      <c r="W18" s="73">
        <f>V$18*$C18</f>
        <v>0</v>
      </c>
      <c r="X18" s="151"/>
      <c r="Y18" s="73">
        <f>X$18*$C18</f>
        <v>0</v>
      </c>
      <c r="Z18" s="151"/>
      <c r="AA18" s="73">
        <f>Z$18*$C18</f>
        <v>0</v>
      </c>
      <c r="AB18" s="151"/>
      <c r="AC18" s="73">
        <f>AB$18*$C18</f>
        <v>0</v>
      </c>
      <c r="AD18" s="151"/>
      <c r="AE18" s="73">
        <f>AD$18*$C18</f>
        <v>0</v>
      </c>
      <c r="AF18" s="151"/>
      <c r="AG18" s="73">
        <f>AF$18*$C18</f>
        <v>0</v>
      </c>
      <c r="AH18" s="151"/>
      <c r="AI18" s="73">
        <f>AH$18*$C18</f>
        <v>0</v>
      </c>
      <c r="AJ18" s="152"/>
      <c r="AK18" s="73">
        <f>AJ$18*$C18</f>
        <v>0</v>
      </c>
      <c r="AL18" s="152"/>
      <c r="AM18" s="73">
        <f>AL$18*$C18</f>
        <v>0</v>
      </c>
      <c r="AN18" s="152"/>
      <c r="AO18" s="73">
        <f>AN$18*$C18</f>
        <v>0</v>
      </c>
      <c r="AP18" s="152"/>
      <c r="AQ18" s="73">
        <f>AP$18*$C18</f>
        <v>0</v>
      </c>
      <c r="AR18" s="152"/>
      <c r="AS18" s="73">
        <f>AR$18*$C18</f>
        <v>0</v>
      </c>
      <c r="AT18" s="152"/>
      <c r="AU18" s="73">
        <f>AT$18*$C18</f>
        <v>0</v>
      </c>
      <c r="AV18" s="152"/>
      <c r="AW18" s="73">
        <f>AV$18*$C18</f>
        <v>0</v>
      </c>
      <c r="AX18" s="152"/>
      <c r="AY18" s="73">
        <f>AX$18*$C18</f>
        <v>0</v>
      </c>
      <c r="AZ18" s="152"/>
      <c r="BA18" s="73">
        <f>AZ$18*$C18</f>
        <v>0</v>
      </c>
      <c r="BB18" s="152"/>
      <c r="BC18" s="73">
        <f>BB$18*$C18</f>
        <v>0</v>
      </c>
      <c r="BD18" s="152"/>
      <c r="BE18" s="73">
        <f>BD$18*$C18</f>
        <v>0</v>
      </c>
      <c r="BF18" s="152"/>
      <c r="BG18" s="73">
        <f>BF$18*$C18</f>
        <v>0</v>
      </c>
      <c r="BH18" s="152"/>
      <c r="BI18" s="73">
        <f>BH$18*$C18</f>
        <v>0</v>
      </c>
      <c r="BJ18" s="152"/>
      <c r="BK18" s="73">
        <f>BJ$18*$C18</f>
        <v>0</v>
      </c>
      <c r="BL18" s="182">
        <f t="shared" si="0"/>
        <v>0</v>
      </c>
      <c r="BM18" s="73">
        <f t="shared" si="1"/>
        <v>0</v>
      </c>
    </row>
    <row r="19" spans="1:65" x14ac:dyDescent="0.2">
      <c r="A19" s="207" t="str">
        <f>IF(ISBLANK('ReOp6-Equip Depr'!A18)," ",'ReOp6-Equip Depr'!A18)</f>
        <v xml:space="preserve"> </v>
      </c>
      <c r="B19" s="207" t="str">
        <f>IF(ISBLANK('ReOp6-Equip Depr'!H18)," ",'ReOp6-Equip Depr'!H18)</f>
        <v xml:space="preserve"> </v>
      </c>
      <c r="C19" s="73">
        <f>IF(ISBLANK('ReOp6B-Depr Sched'!K19),0,'ReOp6B-Depr Sched'!K19)</f>
        <v>0</v>
      </c>
      <c r="D19" s="151"/>
      <c r="E19" s="73">
        <f>D$19*$C19</f>
        <v>0</v>
      </c>
      <c r="F19" s="151"/>
      <c r="G19" s="73">
        <f>F$19*$C19</f>
        <v>0</v>
      </c>
      <c r="H19" s="151"/>
      <c r="I19" s="73">
        <f>H$19*$C19</f>
        <v>0</v>
      </c>
      <c r="J19" s="151"/>
      <c r="K19" s="73">
        <f>J$19*$C19</f>
        <v>0</v>
      </c>
      <c r="L19" s="151"/>
      <c r="M19" s="73">
        <f>L$19*$C19</f>
        <v>0</v>
      </c>
      <c r="N19" s="151"/>
      <c r="O19" s="73">
        <f>N$19*$C19</f>
        <v>0</v>
      </c>
      <c r="P19" s="151"/>
      <c r="Q19" s="73">
        <f>P$19*$C19</f>
        <v>0</v>
      </c>
      <c r="R19" s="151"/>
      <c r="S19" s="73">
        <f>R$19*$C19</f>
        <v>0</v>
      </c>
      <c r="T19" s="151"/>
      <c r="U19" s="73">
        <f>T$19*$C19</f>
        <v>0</v>
      </c>
      <c r="V19" s="151"/>
      <c r="W19" s="73">
        <f>V$19*$C19</f>
        <v>0</v>
      </c>
      <c r="X19" s="151"/>
      <c r="Y19" s="73">
        <f>X$19*$C19</f>
        <v>0</v>
      </c>
      <c r="Z19" s="151"/>
      <c r="AA19" s="73">
        <f>Z$19*$C19</f>
        <v>0</v>
      </c>
      <c r="AB19" s="151"/>
      <c r="AC19" s="73">
        <f>AB$19*$C19</f>
        <v>0</v>
      </c>
      <c r="AD19" s="151"/>
      <c r="AE19" s="73">
        <f>AD$19*$C19</f>
        <v>0</v>
      </c>
      <c r="AF19" s="151"/>
      <c r="AG19" s="73">
        <f>AF$19*$C19</f>
        <v>0</v>
      </c>
      <c r="AH19" s="151"/>
      <c r="AI19" s="73">
        <f>AH$19*$C19</f>
        <v>0</v>
      </c>
      <c r="AJ19" s="152"/>
      <c r="AK19" s="73">
        <f>AJ$19*$C19</f>
        <v>0</v>
      </c>
      <c r="AL19" s="152"/>
      <c r="AM19" s="73">
        <f>AL$19*$C19</f>
        <v>0</v>
      </c>
      <c r="AN19" s="152"/>
      <c r="AO19" s="73">
        <f>AN$19*$C19</f>
        <v>0</v>
      </c>
      <c r="AP19" s="152"/>
      <c r="AQ19" s="73">
        <f>AP$19*$C19</f>
        <v>0</v>
      </c>
      <c r="AR19" s="152"/>
      <c r="AS19" s="73">
        <f>AR$19*$C19</f>
        <v>0</v>
      </c>
      <c r="AT19" s="152"/>
      <c r="AU19" s="73">
        <f>AT$19*$C19</f>
        <v>0</v>
      </c>
      <c r="AV19" s="152"/>
      <c r="AW19" s="73">
        <f>AV$19*$C19</f>
        <v>0</v>
      </c>
      <c r="AX19" s="152"/>
      <c r="AY19" s="73">
        <f>AX$19*$C19</f>
        <v>0</v>
      </c>
      <c r="AZ19" s="152"/>
      <c r="BA19" s="73">
        <f>AZ$19*$C19</f>
        <v>0</v>
      </c>
      <c r="BB19" s="152"/>
      <c r="BC19" s="73">
        <f>BB$19*$C19</f>
        <v>0</v>
      </c>
      <c r="BD19" s="152"/>
      <c r="BE19" s="73">
        <f>BD$19*$C19</f>
        <v>0</v>
      </c>
      <c r="BF19" s="152"/>
      <c r="BG19" s="73">
        <f>BF$19*$C19</f>
        <v>0</v>
      </c>
      <c r="BH19" s="152"/>
      <c r="BI19" s="73">
        <f>BH$19*$C19</f>
        <v>0</v>
      </c>
      <c r="BJ19" s="152"/>
      <c r="BK19" s="73">
        <f>BJ$19*$C19</f>
        <v>0</v>
      </c>
      <c r="BL19" s="182">
        <f t="shared" si="0"/>
        <v>0</v>
      </c>
      <c r="BM19" s="73">
        <f t="shared" si="1"/>
        <v>0</v>
      </c>
    </row>
    <row r="20" spans="1:65" x14ac:dyDescent="0.2">
      <c r="A20" s="207" t="str">
        <f>IF(ISBLANK('ReOp6-Equip Depr'!A19)," ",'ReOp6-Equip Depr'!A19)</f>
        <v xml:space="preserve"> </v>
      </c>
      <c r="B20" s="207" t="str">
        <f>IF(ISBLANK('ReOp6-Equip Depr'!H19)," ",'ReOp6-Equip Depr'!H19)</f>
        <v xml:space="preserve"> </v>
      </c>
      <c r="C20" s="73">
        <f>IF(ISBLANK('ReOp6B-Depr Sched'!K20),0,'ReOp6B-Depr Sched'!K20)</f>
        <v>0</v>
      </c>
      <c r="D20" s="151"/>
      <c r="E20" s="73">
        <f>D$20*$C20</f>
        <v>0</v>
      </c>
      <c r="F20" s="151"/>
      <c r="G20" s="73">
        <f>F$20*$C20</f>
        <v>0</v>
      </c>
      <c r="H20" s="151"/>
      <c r="I20" s="73">
        <f>H$20*$C20</f>
        <v>0</v>
      </c>
      <c r="J20" s="151"/>
      <c r="K20" s="73">
        <f>J$20*$C20</f>
        <v>0</v>
      </c>
      <c r="L20" s="151"/>
      <c r="M20" s="73">
        <f>L$20*$C20</f>
        <v>0</v>
      </c>
      <c r="N20" s="151"/>
      <c r="O20" s="73">
        <f>N$20*$C20</f>
        <v>0</v>
      </c>
      <c r="P20" s="151"/>
      <c r="Q20" s="73">
        <f>P$20*$C20</f>
        <v>0</v>
      </c>
      <c r="R20" s="151"/>
      <c r="S20" s="73">
        <f>R$20*$C20</f>
        <v>0</v>
      </c>
      <c r="T20" s="151"/>
      <c r="U20" s="73">
        <f>T$20*$C20</f>
        <v>0</v>
      </c>
      <c r="V20" s="151"/>
      <c r="W20" s="73">
        <f>V$20*$C20</f>
        <v>0</v>
      </c>
      <c r="X20" s="151"/>
      <c r="Y20" s="73">
        <f>X$20*$C20</f>
        <v>0</v>
      </c>
      <c r="Z20" s="151"/>
      <c r="AA20" s="73">
        <f>Z$20*$C20</f>
        <v>0</v>
      </c>
      <c r="AB20" s="151"/>
      <c r="AC20" s="73">
        <f>AB$20*$C20</f>
        <v>0</v>
      </c>
      <c r="AD20" s="151"/>
      <c r="AE20" s="73">
        <f>AD$20*$C20</f>
        <v>0</v>
      </c>
      <c r="AF20" s="151"/>
      <c r="AG20" s="73">
        <f>AF$20*$C20</f>
        <v>0</v>
      </c>
      <c r="AH20" s="151"/>
      <c r="AI20" s="73">
        <f>AH$20*$C20</f>
        <v>0</v>
      </c>
      <c r="AJ20" s="152"/>
      <c r="AK20" s="73">
        <f>AJ$20*$C20</f>
        <v>0</v>
      </c>
      <c r="AL20" s="152"/>
      <c r="AM20" s="73">
        <f>AL$20*$C20</f>
        <v>0</v>
      </c>
      <c r="AN20" s="152"/>
      <c r="AO20" s="73">
        <f>AN$20*$C20</f>
        <v>0</v>
      </c>
      <c r="AP20" s="152"/>
      <c r="AQ20" s="73">
        <f>AP$20*$C20</f>
        <v>0</v>
      </c>
      <c r="AR20" s="152"/>
      <c r="AS20" s="73">
        <f>AR$20*$C20</f>
        <v>0</v>
      </c>
      <c r="AT20" s="152"/>
      <c r="AU20" s="73">
        <f>AT$20*$C20</f>
        <v>0</v>
      </c>
      <c r="AV20" s="152"/>
      <c r="AW20" s="73">
        <f>AV$20*$C20</f>
        <v>0</v>
      </c>
      <c r="AX20" s="152"/>
      <c r="AY20" s="73">
        <f>AX$20*$C20</f>
        <v>0</v>
      </c>
      <c r="AZ20" s="152"/>
      <c r="BA20" s="73">
        <f>AZ$20*$C20</f>
        <v>0</v>
      </c>
      <c r="BB20" s="152"/>
      <c r="BC20" s="73">
        <f>BB$20*$C20</f>
        <v>0</v>
      </c>
      <c r="BD20" s="152"/>
      <c r="BE20" s="73">
        <f>BD$20*$C20</f>
        <v>0</v>
      </c>
      <c r="BF20" s="152"/>
      <c r="BG20" s="73">
        <f>BF$20*$C20</f>
        <v>0</v>
      </c>
      <c r="BH20" s="152"/>
      <c r="BI20" s="73">
        <f>BH$20*$C20</f>
        <v>0</v>
      </c>
      <c r="BJ20" s="152"/>
      <c r="BK20" s="73">
        <f>BJ$20*$C20</f>
        <v>0</v>
      </c>
      <c r="BL20" s="182">
        <f t="shared" si="0"/>
        <v>0</v>
      </c>
      <c r="BM20" s="73">
        <f t="shared" si="1"/>
        <v>0</v>
      </c>
    </row>
    <row r="21" spans="1:65" x14ac:dyDescent="0.2">
      <c r="A21" s="207" t="str">
        <f>IF(ISBLANK('ReOp6-Equip Depr'!A20)," ",'ReOp6-Equip Depr'!A20)</f>
        <v xml:space="preserve"> </v>
      </c>
      <c r="B21" s="207" t="str">
        <f>IF(ISBLANK('ReOp6-Equip Depr'!H20)," ",'ReOp6-Equip Depr'!H20)</f>
        <v xml:space="preserve"> </v>
      </c>
      <c r="C21" s="73">
        <f>IF(ISBLANK('ReOp6B-Depr Sched'!K21),0,'ReOp6B-Depr Sched'!K21)</f>
        <v>0</v>
      </c>
      <c r="D21" s="151"/>
      <c r="E21" s="73">
        <f>D$21*$C21</f>
        <v>0</v>
      </c>
      <c r="F21" s="151"/>
      <c r="G21" s="73">
        <f>F$21*$C21</f>
        <v>0</v>
      </c>
      <c r="H21" s="151"/>
      <c r="I21" s="73">
        <f>H$21*$C21</f>
        <v>0</v>
      </c>
      <c r="J21" s="151"/>
      <c r="K21" s="73">
        <f>J$21*$C21</f>
        <v>0</v>
      </c>
      <c r="L21" s="151"/>
      <c r="M21" s="73">
        <f>L$21*$C21</f>
        <v>0</v>
      </c>
      <c r="N21" s="151"/>
      <c r="O21" s="73">
        <f>N$21*$C21</f>
        <v>0</v>
      </c>
      <c r="P21" s="151"/>
      <c r="Q21" s="73">
        <f>P$21*$C21</f>
        <v>0</v>
      </c>
      <c r="R21" s="151"/>
      <c r="S21" s="73">
        <f>R$21*$C21</f>
        <v>0</v>
      </c>
      <c r="T21" s="151"/>
      <c r="U21" s="73">
        <f>T$21*$C21</f>
        <v>0</v>
      </c>
      <c r="V21" s="151"/>
      <c r="W21" s="73">
        <f>V$21*$C21</f>
        <v>0</v>
      </c>
      <c r="X21" s="151"/>
      <c r="Y21" s="73">
        <f>X$21*$C21</f>
        <v>0</v>
      </c>
      <c r="Z21" s="151"/>
      <c r="AA21" s="73">
        <f>Z$21*$C21</f>
        <v>0</v>
      </c>
      <c r="AB21" s="151"/>
      <c r="AC21" s="73">
        <f>AB$21*$C21</f>
        <v>0</v>
      </c>
      <c r="AD21" s="151"/>
      <c r="AE21" s="73">
        <f>AD$21*$C21</f>
        <v>0</v>
      </c>
      <c r="AF21" s="151"/>
      <c r="AG21" s="73">
        <f>AF$21*$C21</f>
        <v>0</v>
      </c>
      <c r="AH21" s="151"/>
      <c r="AI21" s="73">
        <f>AH$21*$C21</f>
        <v>0</v>
      </c>
      <c r="AJ21" s="152"/>
      <c r="AK21" s="73">
        <f>AJ$21*$C21</f>
        <v>0</v>
      </c>
      <c r="AL21" s="152"/>
      <c r="AM21" s="73">
        <f>AL$21*$C21</f>
        <v>0</v>
      </c>
      <c r="AN21" s="152"/>
      <c r="AO21" s="73">
        <f>AN$21*$C21</f>
        <v>0</v>
      </c>
      <c r="AP21" s="152"/>
      <c r="AQ21" s="73">
        <f>AP$21*$C21</f>
        <v>0</v>
      </c>
      <c r="AR21" s="152"/>
      <c r="AS21" s="73">
        <f>AR$21*$C21</f>
        <v>0</v>
      </c>
      <c r="AT21" s="152"/>
      <c r="AU21" s="73">
        <f>AT$21*$C21</f>
        <v>0</v>
      </c>
      <c r="AV21" s="152"/>
      <c r="AW21" s="73">
        <f>AV$21*$C21</f>
        <v>0</v>
      </c>
      <c r="AX21" s="152"/>
      <c r="AY21" s="73">
        <f>AX$21*$C21</f>
        <v>0</v>
      </c>
      <c r="AZ21" s="152"/>
      <c r="BA21" s="73">
        <f>AZ$21*$C21</f>
        <v>0</v>
      </c>
      <c r="BB21" s="152"/>
      <c r="BC21" s="73">
        <f>BB$21*$C21</f>
        <v>0</v>
      </c>
      <c r="BD21" s="152"/>
      <c r="BE21" s="73">
        <f>BD$21*$C21</f>
        <v>0</v>
      </c>
      <c r="BF21" s="152"/>
      <c r="BG21" s="73">
        <f>BF$21*$C21</f>
        <v>0</v>
      </c>
      <c r="BH21" s="152"/>
      <c r="BI21" s="73">
        <f>BH$21*$C21</f>
        <v>0</v>
      </c>
      <c r="BJ21" s="152"/>
      <c r="BK21" s="73">
        <f>BJ$21*$C21</f>
        <v>0</v>
      </c>
      <c r="BL21" s="182">
        <f t="shared" si="0"/>
        <v>0</v>
      </c>
      <c r="BM21" s="73">
        <f t="shared" si="1"/>
        <v>0</v>
      </c>
    </row>
    <row r="22" spans="1:65" x14ac:dyDescent="0.2">
      <c r="A22" s="207" t="str">
        <f>IF(ISBLANK('ReOp6-Equip Depr'!A21)," ",'ReOp6-Equip Depr'!A21)</f>
        <v xml:space="preserve"> </v>
      </c>
      <c r="B22" s="207" t="str">
        <f>IF(ISBLANK('ReOp6-Equip Depr'!H21)," ",'ReOp6-Equip Depr'!H21)</f>
        <v xml:space="preserve"> </v>
      </c>
      <c r="C22" s="73">
        <f>IF(ISBLANK('ReOp6B-Depr Sched'!K22),0,'ReOp6B-Depr Sched'!K22)</f>
        <v>0</v>
      </c>
      <c r="D22" s="151"/>
      <c r="E22" s="73">
        <f>D$22*$C22</f>
        <v>0</v>
      </c>
      <c r="F22" s="151"/>
      <c r="G22" s="73">
        <f>F$22*$C22</f>
        <v>0</v>
      </c>
      <c r="H22" s="151"/>
      <c r="I22" s="73">
        <f>H$22*$C22</f>
        <v>0</v>
      </c>
      <c r="J22" s="151"/>
      <c r="K22" s="73">
        <f>J$22*$C22</f>
        <v>0</v>
      </c>
      <c r="L22" s="151"/>
      <c r="M22" s="73">
        <f>L$22*$C22</f>
        <v>0</v>
      </c>
      <c r="N22" s="151"/>
      <c r="O22" s="73">
        <f>N$22*$C22</f>
        <v>0</v>
      </c>
      <c r="P22" s="151"/>
      <c r="Q22" s="73">
        <f>P$22*$C22</f>
        <v>0</v>
      </c>
      <c r="R22" s="151"/>
      <c r="S22" s="73">
        <f>R$22*$C22</f>
        <v>0</v>
      </c>
      <c r="T22" s="151"/>
      <c r="U22" s="73">
        <f>T$22*$C22</f>
        <v>0</v>
      </c>
      <c r="V22" s="151"/>
      <c r="W22" s="73">
        <f>V$22*$C22</f>
        <v>0</v>
      </c>
      <c r="X22" s="151"/>
      <c r="Y22" s="73">
        <f>X$22*$C22</f>
        <v>0</v>
      </c>
      <c r="Z22" s="151"/>
      <c r="AA22" s="73">
        <f>Z$22*$C22</f>
        <v>0</v>
      </c>
      <c r="AB22" s="151"/>
      <c r="AC22" s="73">
        <f>AB$22*$C22</f>
        <v>0</v>
      </c>
      <c r="AD22" s="151"/>
      <c r="AE22" s="73">
        <f>AD$22*$C22</f>
        <v>0</v>
      </c>
      <c r="AF22" s="151"/>
      <c r="AG22" s="73">
        <f>AF$22*$C22</f>
        <v>0</v>
      </c>
      <c r="AH22" s="151"/>
      <c r="AI22" s="73">
        <f>AH$22*$C22</f>
        <v>0</v>
      </c>
      <c r="AJ22" s="152"/>
      <c r="AK22" s="73">
        <f>AJ$22*$C22</f>
        <v>0</v>
      </c>
      <c r="AL22" s="152"/>
      <c r="AM22" s="73">
        <f>AL$22*$C22</f>
        <v>0</v>
      </c>
      <c r="AN22" s="152"/>
      <c r="AO22" s="73">
        <f>AN$22*$C22</f>
        <v>0</v>
      </c>
      <c r="AP22" s="152"/>
      <c r="AQ22" s="73">
        <f>AP$22*$C22</f>
        <v>0</v>
      </c>
      <c r="AR22" s="152"/>
      <c r="AS22" s="73">
        <f>AR$22*$C22</f>
        <v>0</v>
      </c>
      <c r="AT22" s="152"/>
      <c r="AU22" s="73">
        <f>AT$22*$C22</f>
        <v>0</v>
      </c>
      <c r="AV22" s="152"/>
      <c r="AW22" s="73">
        <f>AV$22*$C22</f>
        <v>0</v>
      </c>
      <c r="AX22" s="152"/>
      <c r="AY22" s="73">
        <f>AX$22*$C22</f>
        <v>0</v>
      </c>
      <c r="AZ22" s="152"/>
      <c r="BA22" s="73">
        <f>AZ$22*$C22</f>
        <v>0</v>
      </c>
      <c r="BB22" s="152"/>
      <c r="BC22" s="73">
        <f>BB$22*$C22</f>
        <v>0</v>
      </c>
      <c r="BD22" s="152"/>
      <c r="BE22" s="73">
        <f>BD$22*$C22</f>
        <v>0</v>
      </c>
      <c r="BF22" s="152"/>
      <c r="BG22" s="73">
        <f>BF$22*$C22</f>
        <v>0</v>
      </c>
      <c r="BH22" s="152"/>
      <c r="BI22" s="73">
        <f>BH$22*$C22</f>
        <v>0</v>
      </c>
      <c r="BJ22" s="152"/>
      <c r="BK22" s="73">
        <f>BJ$22*$C22</f>
        <v>0</v>
      </c>
      <c r="BL22" s="182">
        <f t="shared" si="0"/>
        <v>0</v>
      </c>
      <c r="BM22" s="73">
        <f t="shared" si="1"/>
        <v>0</v>
      </c>
    </row>
    <row r="23" spans="1:65" x14ac:dyDescent="0.2">
      <c r="A23" s="207" t="str">
        <f>IF(ISBLANK('ReOp6-Equip Depr'!A22)," ",'ReOp6-Equip Depr'!A22)</f>
        <v xml:space="preserve"> </v>
      </c>
      <c r="B23" s="207" t="str">
        <f>IF(ISBLANK('ReOp6-Equip Depr'!H22)," ",'ReOp6-Equip Depr'!H22)</f>
        <v xml:space="preserve"> </v>
      </c>
      <c r="C23" s="73">
        <f>IF(ISBLANK('ReOp6B-Depr Sched'!K23),0,'ReOp6B-Depr Sched'!K23)</f>
        <v>0</v>
      </c>
      <c r="D23" s="151"/>
      <c r="E23" s="73">
        <f>D$23*$C23</f>
        <v>0</v>
      </c>
      <c r="F23" s="151"/>
      <c r="G23" s="73">
        <f>F$23*$C23</f>
        <v>0</v>
      </c>
      <c r="H23" s="151"/>
      <c r="I23" s="73">
        <f>H$23*$C23</f>
        <v>0</v>
      </c>
      <c r="J23" s="151"/>
      <c r="K23" s="73">
        <f>J$23*$C23</f>
        <v>0</v>
      </c>
      <c r="L23" s="151"/>
      <c r="M23" s="73">
        <f>L$23*$C23</f>
        <v>0</v>
      </c>
      <c r="N23" s="151"/>
      <c r="O23" s="73">
        <f>N$23*$C23</f>
        <v>0</v>
      </c>
      <c r="P23" s="151"/>
      <c r="Q23" s="73">
        <f>P$23*$C23</f>
        <v>0</v>
      </c>
      <c r="R23" s="151"/>
      <c r="S23" s="73">
        <f>R$23*$C23</f>
        <v>0</v>
      </c>
      <c r="T23" s="151"/>
      <c r="U23" s="73">
        <f>T$23*$C23</f>
        <v>0</v>
      </c>
      <c r="V23" s="151"/>
      <c r="W23" s="73">
        <f>V$23*$C23</f>
        <v>0</v>
      </c>
      <c r="X23" s="151"/>
      <c r="Y23" s="73">
        <f>X$23*$C23</f>
        <v>0</v>
      </c>
      <c r="Z23" s="151"/>
      <c r="AA23" s="73">
        <f>Z$23*$C23</f>
        <v>0</v>
      </c>
      <c r="AB23" s="151"/>
      <c r="AC23" s="73">
        <f>AB$23*$C23</f>
        <v>0</v>
      </c>
      <c r="AD23" s="151"/>
      <c r="AE23" s="73">
        <f>AD$23*$C23</f>
        <v>0</v>
      </c>
      <c r="AF23" s="151"/>
      <c r="AG23" s="73">
        <f>AF$23*$C23</f>
        <v>0</v>
      </c>
      <c r="AH23" s="151"/>
      <c r="AI23" s="73">
        <f>AH$23*$C23</f>
        <v>0</v>
      </c>
      <c r="AJ23" s="152"/>
      <c r="AK23" s="73">
        <f>AJ$23*$C23</f>
        <v>0</v>
      </c>
      <c r="AL23" s="152"/>
      <c r="AM23" s="73">
        <f>AL$23*$C23</f>
        <v>0</v>
      </c>
      <c r="AN23" s="152"/>
      <c r="AO23" s="73">
        <f>AN$23*$C23</f>
        <v>0</v>
      </c>
      <c r="AP23" s="152"/>
      <c r="AQ23" s="73">
        <f>AP$23*$C23</f>
        <v>0</v>
      </c>
      <c r="AR23" s="152"/>
      <c r="AS23" s="73">
        <f>AR$23*$C23</f>
        <v>0</v>
      </c>
      <c r="AT23" s="152"/>
      <c r="AU23" s="73">
        <f>AT$23*$C23</f>
        <v>0</v>
      </c>
      <c r="AV23" s="152"/>
      <c r="AW23" s="73">
        <f>AV$23*$C23</f>
        <v>0</v>
      </c>
      <c r="AX23" s="152"/>
      <c r="AY23" s="73">
        <f>AX$23*$C23</f>
        <v>0</v>
      </c>
      <c r="AZ23" s="152"/>
      <c r="BA23" s="73">
        <f>AZ$23*$C23</f>
        <v>0</v>
      </c>
      <c r="BB23" s="152"/>
      <c r="BC23" s="73">
        <f>BB$23*$C23</f>
        <v>0</v>
      </c>
      <c r="BD23" s="152"/>
      <c r="BE23" s="73">
        <f>BD$23*$C23</f>
        <v>0</v>
      </c>
      <c r="BF23" s="152"/>
      <c r="BG23" s="73">
        <f>BF$23*$C23</f>
        <v>0</v>
      </c>
      <c r="BH23" s="152"/>
      <c r="BI23" s="73">
        <f>BH$23*$C23</f>
        <v>0</v>
      </c>
      <c r="BJ23" s="152"/>
      <c r="BK23" s="73">
        <f>BJ$23*$C23</f>
        <v>0</v>
      </c>
      <c r="BL23" s="182">
        <f t="shared" si="0"/>
        <v>0</v>
      </c>
      <c r="BM23" s="73">
        <f t="shared" si="1"/>
        <v>0</v>
      </c>
    </row>
    <row r="24" spans="1:65" x14ac:dyDescent="0.2">
      <c r="A24" s="207" t="str">
        <f>IF(ISBLANK('ReOp6-Equip Depr'!A23)," ",'ReOp6-Equip Depr'!A23)</f>
        <v xml:space="preserve"> </v>
      </c>
      <c r="B24" s="207" t="str">
        <f>IF(ISBLANK('ReOp6-Equip Depr'!H23)," ",'ReOp6-Equip Depr'!H23)</f>
        <v xml:space="preserve"> </v>
      </c>
      <c r="C24" s="73">
        <f>IF(ISBLANK('ReOp6B-Depr Sched'!K24),0,'ReOp6B-Depr Sched'!K24)</f>
        <v>0</v>
      </c>
      <c r="D24" s="151"/>
      <c r="E24" s="73">
        <f>D$24*$C24</f>
        <v>0</v>
      </c>
      <c r="F24" s="151"/>
      <c r="G24" s="73">
        <f>F$24*$C24</f>
        <v>0</v>
      </c>
      <c r="H24" s="151"/>
      <c r="I24" s="73">
        <f>H$24*$C24</f>
        <v>0</v>
      </c>
      <c r="J24" s="151"/>
      <c r="K24" s="73">
        <f>J$24*$C24</f>
        <v>0</v>
      </c>
      <c r="L24" s="151"/>
      <c r="M24" s="73">
        <f>L$24*$C24</f>
        <v>0</v>
      </c>
      <c r="N24" s="151"/>
      <c r="O24" s="73">
        <f>N$24*$C24</f>
        <v>0</v>
      </c>
      <c r="P24" s="151"/>
      <c r="Q24" s="73">
        <f>P$24*$C24</f>
        <v>0</v>
      </c>
      <c r="R24" s="151"/>
      <c r="S24" s="73">
        <f>R$24*$C24</f>
        <v>0</v>
      </c>
      <c r="T24" s="151"/>
      <c r="U24" s="73">
        <f>T$24*$C24</f>
        <v>0</v>
      </c>
      <c r="V24" s="151"/>
      <c r="W24" s="73">
        <f>V$24*$C24</f>
        <v>0</v>
      </c>
      <c r="X24" s="151"/>
      <c r="Y24" s="73">
        <f>X$24*$C24</f>
        <v>0</v>
      </c>
      <c r="Z24" s="151"/>
      <c r="AA24" s="73">
        <f>Z$24*$C24</f>
        <v>0</v>
      </c>
      <c r="AB24" s="151"/>
      <c r="AC24" s="73">
        <f>AB$24*$C24</f>
        <v>0</v>
      </c>
      <c r="AD24" s="151"/>
      <c r="AE24" s="73">
        <f>AD$24*$C24</f>
        <v>0</v>
      </c>
      <c r="AF24" s="151"/>
      <c r="AG24" s="73">
        <f>AF$24*$C24</f>
        <v>0</v>
      </c>
      <c r="AH24" s="151"/>
      <c r="AI24" s="73">
        <f>AH$24*$C24</f>
        <v>0</v>
      </c>
      <c r="AJ24" s="152"/>
      <c r="AK24" s="73">
        <f>AJ$24*$C24</f>
        <v>0</v>
      </c>
      <c r="AL24" s="152"/>
      <c r="AM24" s="73">
        <f>AL$24*$C24</f>
        <v>0</v>
      </c>
      <c r="AN24" s="152"/>
      <c r="AO24" s="73">
        <f>AN$24*$C24</f>
        <v>0</v>
      </c>
      <c r="AP24" s="152"/>
      <c r="AQ24" s="73">
        <f>AP$24*$C24</f>
        <v>0</v>
      </c>
      <c r="AR24" s="152"/>
      <c r="AS24" s="73">
        <f>AR$24*$C24</f>
        <v>0</v>
      </c>
      <c r="AT24" s="152"/>
      <c r="AU24" s="73">
        <f>AT$24*$C24</f>
        <v>0</v>
      </c>
      <c r="AV24" s="152"/>
      <c r="AW24" s="73">
        <f>AV$24*$C24</f>
        <v>0</v>
      </c>
      <c r="AX24" s="152"/>
      <c r="AY24" s="73">
        <f>AX$24*$C24</f>
        <v>0</v>
      </c>
      <c r="AZ24" s="152"/>
      <c r="BA24" s="73">
        <f>AZ$24*$C24</f>
        <v>0</v>
      </c>
      <c r="BB24" s="152"/>
      <c r="BC24" s="73">
        <f>BB$24*$C24</f>
        <v>0</v>
      </c>
      <c r="BD24" s="152"/>
      <c r="BE24" s="73">
        <f>BD$24*$C24</f>
        <v>0</v>
      </c>
      <c r="BF24" s="152"/>
      <c r="BG24" s="73">
        <f>BF$24*$C24</f>
        <v>0</v>
      </c>
      <c r="BH24" s="152"/>
      <c r="BI24" s="73">
        <f>BH$24*$C24</f>
        <v>0</v>
      </c>
      <c r="BJ24" s="152"/>
      <c r="BK24" s="73">
        <f>BJ$24*$C24</f>
        <v>0</v>
      </c>
      <c r="BL24" s="182">
        <f t="shared" si="0"/>
        <v>0</v>
      </c>
      <c r="BM24" s="73">
        <f t="shared" si="1"/>
        <v>0</v>
      </c>
    </row>
    <row r="25" spans="1:65" x14ac:dyDescent="0.2">
      <c r="A25" s="207" t="str">
        <f>IF(ISBLANK('ReOp6-Equip Depr'!A24)," ",'ReOp6-Equip Depr'!A24)</f>
        <v xml:space="preserve"> </v>
      </c>
      <c r="B25" s="207" t="str">
        <f>IF(ISBLANK('ReOp6-Equip Depr'!H24)," ",'ReOp6-Equip Depr'!H24)</f>
        <v xml:space="preserve"> </v>
      </c>
      <c r="C25" s="73">
        <f>IF(ISBLANK('ReOp6B-Depr Sched'!K25),0,'ReOp6B-Depr Sched'!K25)</f>
        <v>0</v>
      </c>
      <c r="D25" s="151"/>
      <c r="E25" s="73">
        <f>D$25*$C25</f>
        <v>0</v>
      </c>
      <c r="F25" s="151"/>
      <c r="G25" s="73">
        <f>F$25*$C25</f>
        <v>0</v>
      </c>
      <c r="H25" s="151"/>
      <c r="I25" s="73">
        <f>H$25*$C25</f>
        <v>0</v>
      </c>
      <c r="J25" s="151"/>
      <c r="K25" s="73">
        <f>J$25*$C25</f>
        <v>0</v>
      </c>
      <c r="L25" s="151"/>
      <c r="M25" s="73">
        <f>L$25*$C25</f>
        <v>0</v>
      </c>
      <c r="N25" s="151"/>
      <c r="O25" s="73">
        <f>N$25*$C25</f>
        <v>0</v>
      </c>
      <c r="P25" s="151"/>
      <c r="Q25" s="73">
        <f>P$25*$C25</f>
        <v>0</v>
      </c>
      <c r="R25" s="151"/>
      <c r="S25" s="73">
        <f>R$25*$C25</f>
        <v>0</v>
      </c>
      <c r="T25" s="151"/>
      <c r="U25" s="73">
        <f>T$25*$C25</f>
        <v>0</v>
      </c>
      <c r="V25" s="151"/>
      <c r="W25" s="73">
        <f>V$25*$C25</f>
        <v>0</v>
      </c>
      <c r="X25" s="151"/>
      <c r="Y25" s="73">
        <f>X$25*$C25</f>
        <v>0</v>
      </c>
      <c r="Z25" s="151"/>
      <c r="AA25" s="73">
        <f>Z$25*$C25</f>
        <v>0</v>
      </c>
      <c r="AB25" s="151"/>
      <c r="AC25" s="73">
        <f>AB$25*$C25</f>
        <v>0</v>
      </c>
      <c r="AD25" s="151"/>
      <c r="AE25" s="73">
        <f>AD$25*$C25</f>
        <v>0</v>
      </c>
      <c r="AF25" s="151"/>
      <c r="AG25" s="73">
        <f>AF$25*$C25</f>
        <v>0</v>
      </c>
      <c r="AH25" s="151"/>
      <c r="AI25" s="73">
        <f>AH$25*$C25</f>
        <v>0</v>
      </c>
      <c r="AJ25" s="152"/>
      <c r="AK25" s="73">
        <f>AJ$25*$C25</f>
        <v>0</v>
      </c>
      <c r="AL25" s="152"/>
      <c r="AM25" s="73">
        <f>AL$25*$C25</f>
        <v>0</v>
      </c>
      <c r="AN25" s="152"/>
      <c r="AO25" s="73">
        <f>AN$25*$C25</f>
        <v>0</v>
      </c>
      <c r="AP25" s="152"/>
      <c r="AQ25" s="73">
        <f>AP$25*$C25</f>
        <v>0</v>
      </c>
      <c r="AR25" s="152"/>
      <c r="AS25" s="73">
        <f>AR$25*$C25</f>
        <v>0</v>
      </c>
      <c r="AT25" s="152"/>
      <c r="AU25" s="73">
        <f>AT$25*$C25</f>
        <v>0</v>
      </c>
      <c r="AV25" s="152"/>
      <c r="AW25" s="73">
        <f>AV$25*$C25</f>
        <v>0</v>
      </c>
      <c r="AX25" s="152"/>
      <c r="AY25" s="73">
        <f>AX$25*$C25</f>
        <v>0</v>
      </c>
      <c r="AZ25" s="152"/>
      <c r="BA25" s="73">
        <f>AZ$25*$C25</f>
        <v>0</v>
      </c>
      <c r="BB25" s="152"/>
      <c r="BC25" s="73">
        <f>BB$25*$C25</f>
        <v>0</v>
      </c>
      <c r="BD25" s="152"/>
      <c r="BE25" s="73">
        <f>BD$25*$C25</f>
        <v>0</v>
      </c>
      <c r="BF25" s="152"/>
      <c r="BG25" s="73">
        <f>BF$25*$C25</f>
        <v>0</v>
      </c>
      <c r="BH25" s="152"/>
      <c r="BI25" s="73">
        <f>BH$25*$C25</f>
        <v>0</v>
      </c>
      <c r="BJ25" s="152"/>
      <c r="BK25" s="73">
        <f>BJ$25*$C25</f>
        <v>0</v>
      </c>
      <c r="BL25" s="182">
        <f t="shared" si="0"/>
        <v>0</v>
      </c>
      <c r="BM25" s="73">
        <f t="shared" si="1"/>
        <v>0</v>
      </c>
    </row>
    <row r="26" spans="1:65" x14ac:dyDescent="0.2">
      <c r="A26" s="207" t="str">
        <f>IF(ISBLANK('ReOp6-Equip Depr'!A25)," ",'ReOp6-Equip Depr'!A25)</f>
        <v xml:space="preserve"> </v>
      </c>
      <c r="B26" s="207" t="str">
        <f>IF(ISBLANK('ReOp6-Equip Depr'!H25)," ",'ReOp6-Equip Depr'!H25)</f>
        <v xml:space="preserve"> </v>
      </c>
      <c r="C26" s="73">
        <f>IF(ISBLANK('ReOp6B-Depr Sched'!K26),0,'ReOp6B-Depr Sched'!K26)</f>
        <v>0</v>
      </c>
      <c r="D26" s="151"/>
      <c r="E26" s="73">
        <f>D$26*$C26</f>
        <v>0</v>
      </c>
      <c r="F26" s="151"/>
      <c r="G26" s="73">
        <f>F$26*$C26</f>
        <v>0</v>
      </c>
      <c r="H26" s="151"/>
      <c r="I26" s="73">
        <f>H$26*$C26</f>
        <v>0</v>
      </c>
      <c r="J26" s="151"/>
      <c r="K26" s="73">
        <f>J$26*$C26</f>
        <v>0</v>
      </c>
      <c r="L26" s="151"/>
      <c r="M26" s="73">
        <f>L$26*$C26</f>
        <v>0</v>
      </c>
      <c r="N26" s="151"/>
      <c r="O26" s="73">
        <f>N$26*$C26</f>
        <v>0</v>
      </c>
      <c r="P26" s="151"/>
      <c r="Q26" s="73">
        <f>P$26*$C26</f>
        <v>0</v>
      </c>
      <c r="R26" s="151"/>
      <c r="S26" s="73">
        <f>R$26*$C26</f>
        <v>0</v>
      </c>
      <c r="T26" s="151"/>
      <c r="U26" s="73">
        <f>T$26*$C26</f>
        <v>0</v>
      </c>
      <c r="V26" s="151"/>
      <c r="W26" s="73">
        <f>V$26*$C26</f>
        <v>0</v>
      </c>
      <c r="X26" s="151"/>
      <c r="Y26" s="73">
        <f>X$26*$C26</f>
        <v>0</v>
      </c>
      <c r="Z26" s="151"/>
      <c r="AA26" s="73">
        <f>Z$26*$C26</f>
        <v>0</v>
      </c>
      <c r="AB26" s="151"/>
      <c r="AC26" s="73">
        <f>AB$26*$C26</f>
        <v>0</v>
      </c>
      <c r="AD26" s="151"/>
      <c r="AE26" s="73">
        <f>AD$26*$C26</f>
        <v>0</v>
      </c>
      <c r="AF26" s="151"/>
      <c r="AG26" s="73">
        <f>AF$26*$C26</f>
        <v>0</v>
      </c>
      <c r="AH26" s="151"/>
      <c r="AI26" s="73">
        <f>AH$26*$C26</f>
        <v>0</v>
      </c>
      <c r="AJ26" s="152"/>
      <c r="AK26" s="73">
        <f>AJ$26*$C26</f>
        <v>0</v>
      </c>
      <c r="AL26" s="152"/>
      <c r="AM26" s="73">
        <f>AL$26*$C26</f>
        <v>0</v>
      </c>
      <c r="AN26" s="152"/>
      <c r="AO26" s="73">
        <f>AN$26*$C26</f>
        <v>0</v>
      </c>
      <c r="AP26" s="152"/>
      <c r="AQ26" s="73">
        <f>AP$26*$C26</f>
        <v>0</v>
      </c>
      <c r="AR26" s="152"/>
      <c r="AS26" s="73">
        <f>AR$26*$C26</f>
        <v>0</v>
      </c>
      <c r="AT26" s="152"/>
      <c r="AU26" s="73">
        <f>AT$26*$C26</f>
        <v>0</v>
      </c>
      <c r="AV26" s="152"/>
      <c r="AW26" s="73">
        <f>AV$26*$C26</f>
        <v>0</v>
      </c>
      <c r="AX26" s="152"/>
      <c r="AY26" s="73">
        <f>AX$26*$C26</f>
        <v>0</v>
      </c>
      <c r="AZ26" s="152"/>
      <c r="BA26" s="73">
        <f>AZ$26*$C26</f>
        <v>0</v>
      </c>
      <c r="BB26" s="152"/>
      <c r="BC26" s="73">
        <f>BB$26*$C26</f>
        <v>0</v>
      </c>
      <c r="BD26" s="152"/>
      <c r="BE26" s="73">
        <f>BD$26*$C26</f>
        <v>0</v>
      </c>
      <c r="BF26" s="152"/>
      <c r="BG26" s="73">
        <f>BF$26*$C26</f>
        <v>0</v>
      </c>
      <c r="BH26" s="152"/>
      <c r="BI26" s="73">
        <f>BH$26*$C26</f>
        <v>0</v>
      </c>
      <c r="BJ26" s="152"/>
      <c r="BK26" s="73">
        <f>BJ$26*$C26</f>
        <v>0</v>
      </c>
      <c r="BL26" s="182">
        <f t="shared" si="0"/>
        <v>0</v>
      </c>
      <c r="BM26" s="73">
        <f t="shared" si="1"/>
        <v>0</v>
      </c>
    </row>
    <row r="27" spans="1:65" x14ac:dyDescent="0.2">
      <c r="A27" s="207" t="str">
        <f>IF(ISBLANK('ReOp6-Equip Depr'!A26)," ",'ReOp6-Equip Depr'!A26)</f>
        <v xml:space="preserve"> </v>
      </c>
      <c r="B27" s="207" t="str">
        <f>IF(ISBLANK('ReOp6-Equip Depr'!H26)," ",'ReOp6-Equip Depr'!H26)</f>
        <v xml:space="preserve"> </v>
      </c>
      <c r="C27" s="73">
        <f>IF(ISBLANK('ReOp6B-Depr Sched'!K27),0,'ReOp6B-Depr Sched'!K27)</f>
        <v>0</v>
      </c>
      <c r="D27" s="151"/>
      <c r="E27" s="73">
        <f>D$27*$C27</f>
        <v>0</v>
      </c>
      <c r="F27" s="151"/>
      <c r="G27" s="73">
        <f>F$27*$C27</f>
        <v>0</v>
      </c>
      <c r="H27" s="151"/>
      <c r="I27" s="73">
        <f>H$27*$C27</f>
        <v>0</v>
      </c>
      <c r="J27" s="151"/>
      <c r="K27" s="73">
        <f>J$27*$C27</f>
        <v>0</v>
      </c>
      <c r="L27" s="151"/>
      <c r="M27" s="73">
        <f>L$27*$C27</f>
        <v>0</v>
      </c>
      <c r="N27" s="151"/>
      <c r="O27" s="73">
        <f>N$27*$C27</f>
        <v>0</v>
      </c>
      <c r="P27" s="151"/>
      <c r="Q27" s="73">
        <f>P$27*$C27</f>
        <v>0</v>
      </c>
      <c r="R27" s="151"/>
      <c r="S27" s="73">
        <f>R$27*$C27</f>
        <v>0</v>
      </c>
      <c r="T27" s="151"/>
      <c r="U27" s="73">
        <f>T$27*$C27</f>
        <v>0</v>
      </c>
      <c r="V27" s="151"/>
      <c r="W27" s="73">
        <f>V$27*$C27</f>
        <v>0</v>
      </c>
      <c r="X27" s="151"/>
      <c r="Y27" s="73">
        <f>X$27*$C27</f>
        <v>0</v>
      </c>
      <c r="Z27" s="151"/>
      <c r="AA27" s="73">
        <f>Z$27*$C27</f>
        <v>0</v>
      </c>
      <c r="AB27" s="151"/>
      <c r="AC27" s="73">
        <f>AB$27*$C27</f>
        <v>0</v>
      </c>
      <c r="AD27" s="151"/>
      <c r="AE27" s="73">
        <f>AD$27*$C27</f>
        <v>0</v>
      </c>
      <c r="AF27" s="151"/>
      <c r="AG27" s="73">
        <f>AF$27*$C27</f>
        <v>0</v>
      </c>
      <c r="AH27" s="151"/>
      <c r="AI27" s="73">
        <f>AH$27*$C27</f>
        <v>0</v>
      </c>
      <c r="AJ27" s="152"/>
      <c r="AK27" s="73">
        <f>AJ$27*$C27</f>
        <v>0</v>
      </c>
      <c r="AL27" s="152"/>
      <c r="AM27" s="73">
        <f>AL$27*$C27</f>
        <v>0</v>
      </c>
      <c r="AN27" s="152"/>
      <c r="AO27" s="73">
        <f>AN$27*$C27</f>
        <v>0</v>
      </c>
      <c r="AP27" s="152"/>
      <c r="AQ27" s="73">
        <f>AP$27*$C27</f>
        <v>0</v>
      </c>
      <c r="AR27" s="152"/>
      <c r="AS27" s="73">
        <f>AR$27*$C27</f>
        <v>0</v>
      </c>
      <c r="AT27" s="152"/>
      <c r="AU27" s="73">
        <f>AT$27*$C27</f>
        <v>0</v>
      </c>
      <c r="AV27" s="152"/>
      <c r="AW27" s="73">
        <f>AV$27*$C27</f>
        <v>0</v>
      </c>
      <c r="AX27" s="152"/>
      <c r="AY27" s="73">
        <f>AX$27*$C27</f>
        <v>0</v>
      </c>
      <c r="AZ27" s="152"/>
      <c r="BA27" s="73">
        <f>AZ$27*$C27</f>
        <v>0</v>
      </c>
      <c r="BB27" s="152"/>
      <c r="BC27" s="73">
        <f>BB$27*$C27</f>
        <v>0</v>
      </c>
      <c r="BD27" s="152"/>
      <c r="BE27" s="73">
        <f>BD$27*$C27</f>
        <v>0</v>
      </c>
      <c r="BF27" s="152"/>
      <c r="BG27" s="73">
        <f>BF$27*$C27</f>
        <v>0</v>
      </c>
      <c r="BH27" s="152"/>
      <c r="BI27" s="73">
        <f>BH$27*$C27</f>
        <v>0</v>
      </c>
      <c r="BJ27" s="152"/>
      <c r="BK27" s="73">
        <f>BJ$27*$C27</f>
        <v>0</v>
      </c>
      <c r="BL27" s="182">
        <f t="shared" si="0"/>
        <v>0</v>
      </c>
      <c r="BM27" s="73">
        <f t="shared" si="1"/>
        <v>0</v>
      </c>
    </row>
    <row r="28" spans="1:65" x14ac:dyDescent="0.2">
      <c r="A28" s="207" t="str">
        <f>IF(ISBLANK('ReOp6-Equip Depr'!A27)," ",'ReOp6-Equip Depr'!A27)</f>
        <v xml:space="preserve"> </v>
      </c>
      <c r="B28" s="207" t="str">
        <f>IF(ISBLANK('ReOp6-Equip Depr'!H27)," ",'ReOp6-Equip Depr'!H27)</f>
        <v xml:space="preserve"> </v>
      </c>
      <c r="C28" s="73">
        <f>IF(ISBLANK('ReOp6B-Depr Sched'!K28),0,'ReOp6B-Depr Sched'!K28)</f>
        <v>0</v>
      </c>
      <c r="D28" s="151"/>
      <c r="E28" s="73">
        <f>D$28*$C28</f>
        <v>0</v>
      </c>
      <c r="F28" s="151"/>
      <c r="G28" s="73">
        <f>F$28*$C28</f>
        <v>0</v>
      </c>
      <c r="H28" s="151"/>
      <c r="I28" s="73">
        <f>H$28*$C28</f>
        <v>0</v>
      </c>
      <c r="J28" s="151"/>
      <c r="K28" s="73">
        <f>J$28*$C28</f>
        <v>0</v>
      </c>
      <c r="L28" s="151"/>
      <c r="M28" s="73">
        <f>L$28*$C28</f>
        <v>0</v>
      </c>
      <c r="N28" s="151"/>
      <c r="O28" s="73">
        <f>N$28*$C28</f>
        <v>0</v>
      </c>
      <c r="P28" s="151"/>
      <c r="Q28" s="73">
        <f>P$28*$C28</f>
        <v>0</v>
      </c>
      <c r="R28" s="151"/>
      <c r="S28" s="73">
        <f>R$28*$C28</f>
        <v>0</v>
      </c>
      <c r="T28" s="151"/>
      <c r="U28" s="73">
        <f>T$28*$C28</f>
        <v>0</v>
      </c>
      <c r="V28" s="151"/>
      <c r="W28" s="73">
        <f>V$28*$C28</f>
        <v>0</v>
      </c>
      <c r="X28" s="151"/>
      <c r="Y28" s="73">
        <f>X$28*$C28</f>
        <v>0</v>
      </c>
      <c r="Z28" s="151"/>
      <c r="AA28" s="73">
        <f>Z$28*$C28</f>
        <v>0</v>
      </c>
      <c r="AB28" s="151"/>
      <c r="AC28" s="73">
        <f>AB$28*$C28</f>
        <v>0</v>
      </c>
      <c r="AD28" s="151"/>
      <c r="AE28" s="73">
        <f>AD$28*$C28</f>
        <v>0</v>
      </c>
      <c r="AF28" s="151"/>
      <c r="AG28" s="73">
        <f>AF$28*$C28</f>
        <v>0</v>
      </c>
      <c r="AH28" s="151"/>
      <c r="AI28" s="73">
        <f>AH$28*$C28</f>
        <v>0</v>
      </c>
      <c r="AJ28" s="152"/>
      <c r="AK28" s="73">
        <f>AJ$28*$C28</f>
        <v>0</v>
      </c>
      <c r="AL28" s="152"/>
      <c r="AM28" s="73">
        <f>AL$28*$C28</f>
        <v>0</v>
      </c>
      <c r="AN28" s="152"/>
      <c r="AO28" s="73">
        <f>AN$28*$C28</f>
        <v>0</v>
      </c>
      <c r="AP28" s="152"/>
      <c r="AQ28" s="73">
        <f>AP$28*$C28</f>
        <v>0</v>
      </c>
      <c r="AR28" s="152"/>
      <c r="AS28" s="73">
        <f>AR$28*$C28</f>
        <v>0</v>
      </c>
      <c r="AT28" s="152"/>
      <c r="AU28" s="73">
        <f>AT$28*$C28</f>
        <v>0</v>
      </c>
      <c r="AV28" s="152"/>
      <c r="AW28" s="73">
        <f>AV$28*$C28</f>
        <v>0</v>
      </c>
      <c r="AX28" s="152"/>
      <c r="AY28" s="73">
        <f>AX$28*$C28</f>
        <v>0</v>
      </c>
      <c r="AZ28" s="152"/>
      <c r="BA28" s="73">
        <f>AZ$28*$C28</f>
        <v>0</v>
      </c>
      <c r="BB28" s="152"/>
      <c r="BC28" s="73">
        <f>BB$28*$C28</f>
        <v>0</v>
      </c>
      <c r="BD28" s="152"/>
      <c r="BE28" s="73">
        <f>BD$28*$C28</f>
        <v>0</v>
      </c>
      <c r="BF28" s="152"/>
      <c r="BG28" s="73">
        <f>BF$28*$C28</f>
        <v>0</v>
      </c>
      <c r="BH28" s="152"/>
      <c r="BI28" s="73">
        <f>BH$28*$C28</f>
        <v>0</v>
      </c>
      <c r="BJ28" s="152"/>
      <c r="BK28" s="73">
        <f>BJ$28*$C28</f>
        <v>0</v>
      </c>
      <c r="BL28" s="182">
        <f t="shared" si="0"/>
        <v>0</v>
      </c>
      <c r="BM28" s="73">
        <f t="shared" si="1"/>
        <v>0</v>
      </c>
    </row>
    <row r="29" spans="1:65" x14ac:dyDescent="0.2">
      <c r="A29" s="207" t="str">
        <f>IF(ISBLANK('ReOp6-Equip Depr'!A28)," ",'ReOp6-Equip Depr'!A28)</f>
        <v xml:space="preserve"> </v>
      </c>
      <c r="B29" s="207" t="str">
        <f>IF(ISBLANK('ReOp6-Equip Depr'!H28)," ",'ReOp6-Equip Depr'!H28)</f>
        <v xml:space="preserve"> </v>
      </c>
      <c r="C29" s="73">
        <f>IF(ISBLANK('ReOp6B-Depr Sched'!K29),0,'ReOp6B-Depr Sched'!K29)</f>
        <v>0</v>
      </c>
      <c r="D29" s="156"/>
      <c r="E29" s="73">
        <f>D$29*$C29</f>
        <v>0</v>
      </c>
      <c r="F29" s="169"/>
      <c r="G29" s="73">
        <f>F$29*$C29</f>
        <v>0</v>
      </c>
      <c r="H29" s="169"/>
      <c r="I29" s="73">
        <f>H$29*$C29</f>
        <v>0</v>
      </c>
      <c r="J29" s="151"/>
      <c r="K29" s="73">
        <f>J$29*$C29</f>
        <v>0</v>
      </c>
      <c r="L29" s="169"/>
      <c r="M29" s="73">
        <f>L$29*$C29</f>
        <v>0</v>
      </c>
      <c r="N29" s="169"/>
      <c r="O29" s="73">
        <f>N$29*$C29</f>
        <v>0</v>
      </c>
      <c r="P29" s="169"/>
      <c r="Q29" s="73">
        <f>P$29*$C29</f>
        <v>0</v>
      </c>
      <c r="R29" s="169"/>
      <c r="S29" s="73">
        <f>R$29*$C29</f>
        <v>0</v>
      </c>
      <c r="T29" s="169"/>
      <c r="U29" s="73">
        <f>T$29*$C29</f>
        <v>0</v>
      </c>
      <c r="V29" s="169"/>
      <c r="W29" s="73">
        <f>V$29*$C29</f>
        <v>0</v>
      </c>
      <c r="X29" s="169"/>
      <c r="Y29" s="73">
        <f>X$29*$C29</f>
        <v>0</v>
      </c>
      <c r="Z29" s="169"/>
      <c r="AA29" s="73">
        <f>Z$29*$C29</f>
        <v>0</v>
      </c>
      <c r="AB29" s="169"/>
      <c r="AC29" s="73">
        <f>AB$29*$C29</f>
        <v>0</v>
      </c>
      <c r="AD29" s="169"/>
      <c r="AE29" s="73">
        <f>AD$29*$C29</f>
        <v>0</v>
      </c>
      <c r="AF29" s="169"/>
      <c r="AG29" s="73">
        <f>AF$29*$C29</f>
        <v>0</v>
      </c>
      <c r="AH29" s="169"/>
      <c r="AI29" s="73">
        <f>AH$29*$C29</f>
        <v>0</v>
      </c>
      <c r="AJ29" s="169"/>
      <c r="AK29" s="73">
        <f>AJ$29*$C29</f>
        <v>0</v>
      </c>
      <c r="AL29" s="169"/>
      <c r="AM29" s="73">
        <f>AL$29*$C29</f>
        <v>0</v>
      </c>
      <c r="AN29" s="169"/>
      <c r="AO29" s="73">
        <f>AN$29*$C29</f>
        <v>0</v>
      </c>
      <c r="AP29" s="169"/>
      <c r="AQ29" s="73">
        <f>AP$29*$C29</f>
        <v>0</v>
      </c>
      <c r="AR29" s="169"/>
      <c r="AS29" s="73">
        <f>AR$29*$C29</f>
        <v>0</v>
      </c>
      <c r="AT29" s="169"/>
      <c r="AU29" s="73">
        <f>AT$29*$C29</f>
        <v>0</v>
      </c>
      <c r="AV29" s="169"/>
      <c r="AW29" s="73">
        <f>AV$29*$C29</f>
        <v>0</v>
      </c>
      <c r="AX29" s="169"/>
      <c r="AY29" s="73">
        <f>AX$29*$C29</f>
        <v>0</v>
      </c>
      <c r="AZ29" s="169"/>
      <c r="BA29" s="73">
        <f>AZ$29*$C29</f>
        <v>0</v>
      </c>
      <c r="BB29" s="169"/>
      <c r="BC29" s="73">
        <f>BB$29*$C29</f>
        <v>0</v>
      </c>
      <c r="BD29" s="169"/>
      <c r="BE29" s="73">
        <f>BD$29*$C29</f>
        <v>0</v>
      </c>
      <c r="BF29" s="169"/>
      <c r="BG29" s="73">
        <f>BF$29*$C29</f>
        <v>0</v>
      </c>
      <c r="BH29" s="169"/>
      <c r="BI29" s="73">
        <f>BH$29*$C29</f>
        <v>0</v>
      </c>
      <c r="BJ29" s="169"/>
      <c r="BK29" s="73">
        <f>BJ$29*$C29</f>
        <v>0</v>
      </c>
      <c r="BL29" s="182">
        <f t="shared" si="0"/>
        <v>0</v>
      </c>
      <c r="BM29" s="73">
        <f t="shared" si="1"/>
        <v>0</v>
      </c>
    </row>
    <row r="30" spans="1:65" x14ac:dyDescent="0.2">
      <c r="A30" s="207" t="str">
        <f>IF(ISBLANK('ReOp6-Equip Depr'!A29)," ",'ReOp6-Equip Depr'!A29)</f>
        <v xml:space="preserve"> </v>
      </c>
      <c r="B30" s="207" t="str">
        <f>IF(ISBLANK('ReOp6-Equip Depr'!H29)," ",'ReOp6-Equip Depr'!H29)</f>
        <v xml:space="preserve"> </v>
      </c>
      <c r="C30" s="73">
        <f>IF(ISBLANK('ReOp6B-Depr Sched'!K30),0,'ReOp6B-Depr Sched'!K30)</f>
        <v>0</v>
      </c>
      <c r="D30" s="151"/>
      <c r="E30" s="73">
        <f>D$30*$C30</f>
        <v>0</v>
      </c>
      <c r="F30" s="151"/>
      <c r="G30" s="73">
        <f>F$30*$C30</f>
        <v>0</v>
      </c>
      <c r="H30" s="151"/>
      <c r="I30" s="73">
        <f>H$30*$C30</f>
        <v>0</v>
      </c>
      <c r="J30" s="151"/>
      <c r="K30" s="73">
        <f>J$30*$C30</f>
        <v>0</v>
      </c>
      <c r="L30" s="151"/>
      <c r="M30" s="73">
        <f>L$30*$C30</f>
        <v>0</v>
      </c>
      <c r="N30" s="151"/>
      <c r="O30" s="73">
        <f>N$30*$C30</f>
        <v>0</v>
      </c>
      <c r="P30" s="151"/>
      <c r="Q30" s="73">
        <f>P$30*$C30</f>
        <v>0</v>
      </c>
      <c r="R30" s="151"/>
      <c r="S30" s="73">
        <f>R$30*$C30</f>
        <v>0</v>
      </c>
      <c r="T30" s="151"/>
      <c r="U30" s="73">
        <f>T$30*$C30</f>
        <v>0</v>
      </c>
      <c r="V30" s="151"/>
      <c r="W30" s="73">
        <f>V$30*$C30</f>
        <v>0</v>
      </c>
      <c r="X30" s="151"/>
      <c r="Y30" s="73">
        <f>X$30*$C30</f>
        <v>0</v>
      </c>
      <c r="Z30" s="151"/>
      <c r="AA30" s="73">
        <f>Z$30*$C30</f>
        <v>0</v>
      </c>
      <c r="AB30" s="151"/>
      <c r="AC30" s="73">
        <f>AB$30*$C30</f>
        <v>0</v>
      </c>
      <c r="AD30" s="151"/>
      <c r="AE30" s="73">
        <f>AD$30*$C30</f>
        <v>0</v>
      </c>
      <c r="AF30" s="151"/>
      <c r="AG30" s="73">
        <f>AF$30*$C30</f>
        <v>0</v>
      </c>
      <c r="AH30" s="151"/>
      <c r="AI30" s="73">
        <f>AH$30*$C30</f>
        <v>0</v>
      </c>
      <c r="AJ30" s="152"/>
      <c r="AK30" s="73">
        <f>AJ$30*$C30</f>
        <v>0</v>
      </c>
      <c r="AL30" s="152"/>
      <c r="AM30" s="73">
        <f>AL$30*$C30</f>
        <v>0</v>
      </c>
      <c r="AN30" s="152"/>
      <c r="AO30" s="73">
        <f>AN$30*$C30</f>
        <v>0</v>
      </c>
      <c r="AP30" s="152"/>
      <c r="AQ30" s="73">
        <f>AP$30*$C30</f>
        <v>0</v>
      </c>
      <c r="AR30" s="152"/>
      <c r="AS30" s="73">
        <f>AR$30*$C30</f>
        <v>0</v>
      </c>
      <c r="AT30" s="152"/>
      <c r="AU30" s="73">
        <f>AT$30*$C30</f>
        <v>0</v>
      </c>
      <c r="AV30" s="152"/>
      <c r="AW30" s="73">
        <f>AV$30*$C30</f>
        <v>0</v>
      </c>
      <c r="AX30" s="152"/>
      <c r="AY30" s="73">
        <f>AX$30*$C30</f>
        <v>0</v>
      </c>
      <c r="AZ30" s="152"/>
      <c r="BA30" s="73">
        <f>AZ$30*$C30</f>
        <v>0</v>
      </c>
      <c r="BB30" s="152"/>
      <c r="BC30" s="73">
        <f>BB$30*$C30</f>
        <v>0</v>
      </c>
      <c r="BD30" s="152"/>
      <c r="BE30" s="73">
        <f>BD$30*$C30</f>
        <v>0</v>
      </c>
      <c r="BF30" s="152"/>
      <c r="BG30" s="73">
        <f>BF$30*$C30</f>
        <v>0</v>
      </c>
      <c r="BH30" s="152"/>
      <c r="BI30" s="73">
        <f>BH$30*$C30</f>
        <v>0</v>
      </c>
      <c r="BJ30" s="152"/>
      <c r="BK30" s="73">
        <f>BJ$30*$C30</f>
        <v>0</v>
      </c>
      <c r="BL30" s="182">
        <f t="shared" si="0"/>
        <v>0</v>
      </c>
      <c r="BM30" s="73">
        <f t="shared" si="1"/>
        <v>0</v>
      </c>
    </row>
    <row r="31" spans="1:65" x14ac:dyDescent="0.2">
      <c r="A31" s="207" t="str">
        <f>IF(ISBLANK('ReOp6-Equip Depr'!A30)," ",'ReOp6-Equip Depr'!A30)</f>
        <v xml:space="preserve"> </v>
      </c>
      <c r="B31" s="207" t="str">
        <f>IF(ISBLANK('ReOp6-Equip Depr'!H30)," ",'ReOp6-Equip Depr'!H30)</f>
        <v xml:space="preserve"> </v>
      </c>
      <c r="C31" s="73">
        <f>IF(ISBLANK('ReOp6B-Depr Sched'!K31),0,'ReOp6B-Depr Sched'!K31)</f>
        <v>0</v>
      </c>
      <c r="D31" s="151"/>
      <c r="E31" s="73">
        <f>D$31*$C31</f>
        <v>0</v>
      </c>
      <c r="F31" s="151"/>
      <c r="G31" s="73">
        <f>F$31*$C31</f>
        <v>0</v>
      </c>
      <c r="H31" s="151"/>
      <c r="I31" s="73">
        <f>H$31*$C31</f>
        <v>0</v>
      </c>
      <c r="J31" s="151"/>
      <c r="K31" s="73">
        <f>J$31*$C31</f>
        <v>0</v>
      </c>
      <c r="L31" s="151"/>
      <c r="M31" s="73">
        <f>L$31*$C31</f>
        <v>0</v>
      </c>
      <c r="N31" s="151"/>
      <c r="O31" s="73">
        <f>N$31*$C31</f>
        <v>0</v>
      </c>
      <c r="P31" s="151"/>
      <c r="Q31" s="73">
        <f>P$31*$C31</f>
        <v>0</v>
      </c>
      <c r="R31" s="151"/>
      <c r="S31" s="73">
        <f>R$31*$C31</f>
        <v>0</v>
      </c>
      <c r="T31" s="151"/>
      <c r="U31" s="73">
        <f>T$31*$C31</f>
        <v>0</v>
      </c>
      <c r="V31" s="151"/>
      <c r="W31" s="73">
        <f>V$31*$C31</f>
        <v>0</v>
      </c>
      <c r="X31" s="151"/>
      <c r="Y31" s="73">
        <f>X$31*$C31</f>
        <v>0</v>
      </c>
      <c r="Z31" s="151"/>
      <c r="AA31" s="73">
        <f>Z$31*$C31</f>
        <v>0</v>
      </c>
      <c r="AB31" s="151"/>
      <c r="AC31" s="73">
        <f>AB$31*$C31</f>
        <v>0</v>
      </c>
      <c r="AD31" s="151"/>
      <c r="AE31" s="73">
        <f>AD$31*$C31</f>
        <v>0</v>
      </c>
      <c r="AF31" s="151"/>
      <c r="AG31" s="73">
        <f>AF$31*$C31</f>
        <v>0</v>
      </c>
      <c r="AH31" s="151"/>
      <c r="AI31" s="73">
        <f>AH$31*$C31</f>
        <v>0</v>
      </c>
      <c r="AJ31" s="152"/>
      <c r="AK31" s="73">
        <f>AJ$31*$C31</f>
        <v>0</v>
      </c>
      <c r="AL31" s="152"/>
      <c r="AM31" s="73">
        <f>AL$31*$C31</f>
        <v>0</v>
      </c>
      <c r="AN31" s="152"/>
      <c r="AO31" s="73">
        <f>AN$31*$C31</f>
        <v>0</v>
      </c>
      <c r="AP31" s="152"/>
      <c r="AQ31" s="73">
        <f>AP$31*$C31</f>
        <v>0</v>
      </c>
      <c r="AR31" s="152"/>
      <c r="AS31" s="73">
        <f>AR$31*$C31</f>
        <v>0</v>
      </c>
      <c r="AT31" s="152"/>
      <c r="AU31" s="73">
        <f>AT$31*$C31</f>
        <v>0</v>
      </c>
      <c r="AV31" s="152"/>
      <c r="AW31" s="73">
        <f>AV$31*$C31</f>
        <v>0</v>
      </c>
      <c r="AX31" s="152"/>
      <c r="AY31" s="73">
        <f>AX$31*$C31</f>
        <v>0</v>
      </c>
      <c r="AZ31" s="152"/>
      <c r="BA31" s="73">
        <f>AZ$31*$C31</f>
        <v>0</v>
      </c>
      <c r="BB31" s="152"/>
      <c r="BC31" s="73">
        <f>BB$31*$C31</f>
        <v>0</v>
      </c>
      <c r="BD31" s="152"/>
      <c r="BE31" s="73">
        <f>BD$31*$C31</f>
        <v>0</v>
      </c>
      <c r="BF31" s="152"/>
      <c r="BG31" s="73">
        <f>BF$31*$C31</f>
        <v>0</v>
      </c>
      <c r="BH31" s="152"/>
      <c r="BI31" s="73">
        <f>BH$31*$C31</f>
        <v>0</v>
      </c>
      <c r="BJ31" s="152"/>
      <c r="BK31" s="73">
        <f>BJ$31*$C31</f>
        <v>0</v>
      </c>
      <c r="BL31" s="182">
        <f t="shared" si="0"/>
        <v>0</v>
      </c>
      <c r="BM31" s="73">
        <f t="shared" si="1"/>
        <v>0</v>
      </c>
    </row>
    <row r="32" spans="1:65" x14ac:dyDescent="0.2">
      <c r="A32" s="207" t="str">
        <f>IF(ISBLANK('ReOp6-Equip Depr'!A31)," ",'ReOp6-Equip Depr'!A31)</f>
        <v xml:space="preserve"> </v>
      </c>
      <c r="B32" s="207" t="str">
        <f>IF(ISBLANK('ReOp6-Equip Depr'!H31)," ",'ReOp6-Equip Depr'!H31)</f>
        <v xml:space="preserve"> </v>
      </c>
      <c r="C32" s="73">
        <f>IF(ISBLANK('ReOp6B-Depr Sched'!K32),0,'ReOp6B-Depr Sched'!K32)</f>
        <v>0</v>
      </c>
      <c r="D32" s="151"/>
      <c r="E32" s="73">
        <f>D$32*$C32</f>
        <v>0</v>
      </c>
      <c r="F32" s="151"/>
      <c r="G32" s="73">
        <f>F$32*$C32</f>
        <v>0</v>
      </c>
      <c r="H32" s="151"/>
      <c r="I32" s="73">
        <f>H$32*$C32</f>
        <v>0</v>
      </c>
      <c r="J32" s="151"/>
      <c r="K32" s="73">
        <f>J$32*$C32</f>
        <v>0</v>
      </c>
      <c r="L32" s="151"/>
      <c r="M32" s="73">
        <f>L$32*$C32</f>
        <v>0</v>
      </c>
      <c r="N32" s="151"/>
      <c r="O32" s="73">
        <f>N$32*$C32</f>
        <v>0</v>
      </c>
      <c r="P32" s="151"/>
      <c r="Q32" s="73">
        <f>P$32*$C32</f>
        <v>0</v>
      </c>
      <c r="R32" s="151"/>
      <c r="S32" s="73">
        <f>R$32*$C32</f>
        <v>0</v>
      </c>
      <c r="T32" s="151"/>
      <c r="U32" s="73">
        <f>T$32*$C32</f>
        <v>0</v>
      </c>
      <c r="V32" s="151"/>
      <c r="W32" s="73">
        <f>V$32*$C32</f>
        <v>0</v>
      </c>
      <c r="X32" s="151"/>
      <c r="Y32" s="73">
        <f>X$32*$C32</f>
        <v>0</v>
      </c>
      <c r="Z32" s="151"/>
      <c r="AA32" s="73">
        <f>Z$32*$C32</f>
        <v>0</v>
      </c>
      <c r="AB32" s="151"/>
      <c r="AC32" s="73">
        <f>AB$32*$C32</f>
        <v>0</v>
      </c>
      <c r="AD32" s="151"/>
      <c r="AE32" s="73">
        <f>AD$32*$C32</f>
        <v>0</v>
      </c>
      <c r="AF32" s="151"/>
      <c r="AG32" s="73">
        <f>AF$32*$C32</f>
        <v>0</v>
      </c>
      <c r="AH32" s="151"/>
      <c r="AI32" s="73">
        <f>AH$32*$C32</f>
        <v>0</v>
      </c>
      <c r="AJ32" s="152"/>
      <c r="AK32" s="73">
        <f>AJ$32*$C32</f>
        <v>0</v>
      </c>
      <c r="AL32" s="152"/>
      <c r="AM32" s="73">
        <f>AL$32*$C32</f>
        <v>0</v>
      </c>
      <c r="AN32" s="152"/>
      <c r="AO32" s="73">
        <f>AN$32*$C32</f>
        <v>0</v>
      </c>
      <c r="AP32" s="152"/>
      <c r="AQ32" s="73">
        <f>AP$32*$C32</f>
        <v>0</v>
      </c>
      <c r="AR32" s="152"/>
      <c r="AS32" s="73">
        <f>AR$32*$C32</f>
        <v>0</v>
      </c>
      <c r="AT32" s="152"/>
      <c r="AU32" s="73">
        <f>AT$32*$C32</f>
        <v>0</v>
      </c>
      <c r="AV32" s="152"/>
      <c r="AW32" s="73">
        <f>AV$32*$C32</f>
        <v>0</v>
      </c>
      <c r="AX32" s="152"/>
      <c r="AY32" s="73">
        <f>AX$32*$C32</f>
        <v>0</v>
      </c>
      <c r="AZ32" s="152"/>
      <c r="BA32" s="73">
        <f>AZ$32*$C32</f>
        <v>0</v>
      </c>
      <c r="BB32" s="152"/>
      <c r="BC32" s="73">
        <f>BB$32*$C32</f>
        <v>0</v>
      </c>
      <c r="BD32" s="152"/>
      <c r="BE32" s="73">
        <f>BD$32*$C32</f>
        <v>0</v>
      </c>
      <c r="BF32" s="152"/>
      <c r="BG32" s="73">
        <f>BF$32*$C32</f>
        <v>0</v>
      </c>
      <c r="BH32" s="152"/>
      <c r="BI32" s="73">
        <f>BH$32*$C32</f>
        <v>0</v>
      </c>
      <c r="BJ32" s="152"/>
      <c r="BK32" s="73">
        <f>BJ$32*$C32</f>
        <v>0</v>
      </c>
      <c r="BL32" s="182">
        <f t="shared" si="0"/>
        <v>0</v>
      </c>
      <c r="BM32" s="73">
        <f t="shared" si="1"/>
        <v>0</v>
      </c>
    </row>
    <row r="33" spans="1:65" x14ac:dyDescent="0.2">
      <c r="A33" s="207" t="str">
        <f>IF(ISBLANK('ReOp6-Equip Depr'!A32)," ",'ReOp6-Equip Depr'!A32)</f>
        <v xml:space="preserve"> </v>
      </c>
      <c r="B33" s="207" t="str">
        <f>IF(ISBLANK('ReOp6-Equip Depr'!H32)," ",'ReOp6-Equip Depr'!H32)</f>
        <v xml:space="preserve"> </v>
      </c>
      <c r="C33" s="73">
        <f>IF(ISBLANK('ReOp6B-Depr Sched'!K33),0,'ReOp6B-Depr Sched'!K33)</f>
        <v>0</v>
      </c>
      <c r="D33" s="151"/>
      <c r="E33" s="73">
        <f>D$33*$C33</f>
        <v>0</v>
      </c>
      <c r="F33" s="151"/>
      <c r="G33" s="73">
        <f>F$33*$C33</f>
        <v>0</v>
      </c>
      <c r="H33" s="151"/>
      <c r="I33" s="73">
        <f>H$33*$C33</f>
        <v>0</v>
      </c>
      <c r="J33" s="151"/>
      <c r="K33" s="73">
        <f>J$33*$C33</f>
        <v>0</v>
      </c>
      <c r="L33" s="151"/>
      <c r="M33" s="73">
        <f>L$33*$C33</f>
        <v>0</v>
      </c>
      <c r="N33" s="151"/>
      <c r="O33" s="73">
        <f>N$33*$C33</f>
        <v>0</v>
      </c>
      <c r="P33" s="151"/>
      <c r="Q33" s="73">
        <f>P$33*$C33</f>
        <v>0</v>
      </c>
      <c r="R33" s="151"/>
      <c r="S33" s="73">
        <f>R$33*$C33</f>
        <v>0</v>
      </c>
      <c r="T33" s="151"/>
      <c r="U33" s="73">
        <f>T$33*$C33</f>
        <v>0</v>
      </c>
      <c r="V33" s="151"/>
      <c r="W33" s="73">
        <f>V$33*$C33</f>
        <v>0</v>
      </c>
      <c r="X33" s="151"/>
      <c r="Y33" s="73">
        <f>X$33*$C33</f>
        <v>0</v>
      </c>
      <c r="Z33" s="151"/>
      <c r="AA33" s="73">
        <f>Z$33*$C33</f>
        <v>0</v>
      </c>
      <c r="AB33" s="151"/>
      <c r="AC33" s="73">
        <f>AB$33*$C33</f>
        <v>0</v>
      </c>
      <c r="AD33" s="151"/>
      <c r="AE33" s="73">
        <f>AD$33*$C33</f>
        <v>0</v>
      </c>
      <c r="AF33" s="151"/>
      <c r="AG33" s="73">
        <f>AF$33*$C33</f>
        <v>0</v>
      </c>
      <c r="AH33" s="151"/>
      <c r="AI33" s="73">
        <f>AH$33*$C33</f>
        <v>0</v>
      </c>
      <c r="AJ33" s="152"/>
      <c r="AK33" s="73">
        <f>AJ$33*$C33</f>
        <v>0</v>
      </c>
      <c r="AL33" s="152"/>
      <c r="AM33" s="73">
        <f>AL$33*$C33</f>
        <v>0</v>
      </c>
      <c r="AN33" s="152"/>
      <c r="AO33" s="73">
        <f>AN$33*$C33</f>
        <v>0</v>
      </c>
      <c r="AP33" s="152"/>
      <c r="AQ33" s="73">
        <f>AP$33*$C33</f>
        <v>0</v>
      </c>
      <c r="AR33" s="152"/>
      <c r="AS33" s="73">
        <f>AR$33*$C33</f>
        <v>0</v>
      </c>
      <c r="AT33" s="152"/>
      <c r="AU33" s="73">
        <f>AT$33*$C33</f>
        <v>0</v>
      </c>
      <c r="AV33" s="152"/>
      <c r="AW33" s="73">
        <f>AV$33*$C33</f>
        <v>0</v>
      </c>
      <c r="AX33" s="152"/>
      <c r="AY33" s="73">
        <f>AX$33*$C33</f>
        <v>0</v>
      </c>
      <c r="AZ33" s="152"/>
      <c r="BA33" s="73">
        <f>AZ$33*$C33</f>
        <v>0</v>
      </c>
      <c r="BB33" s="152"/>
      <c r="BC33" s="73">
        <f>BB$33*$C33</f>
        <v>0</v>
      </c>
      <c r="BD33" s="152"/>
      <c r="BE33" s="73">
        <f>BD$33*$C33</f>
        <v>0</v>
      </c>
      <c r="BF33" s="152"/>
      <c r="BG33" s="73">
        <f>BF$33*$C33</f>
        <v>0</v>
      </c>
      <c r="BH33" s="152"/>
      <c r="BI33" s="73">
        <f>BH$33*$C33</f>
        <v>0</v>
      </c>
      <c r="BJ33" s="152"/>
      <c r="BK33" s="73">
        <f>BJ$33*$C33</f>
        <v>0</v>
      </c>
      <c r="BL33" s="182">
        <f t="shared" si="0"/>
        <v>0</v>
      </c>
      <c r="BM33" s="73">
        <f t="shared" si="1"/>
        <v>0</v>
      </c>
    </row>
    <row r="34" spans="1:65" x14ac:dyDescent="0.2">
      <c r="A34" s="207" t="str">
        <f>IF(ISBLANK('ReOp6-Equip Depr'!A33)," ",'ReOp6-Equip Depr'!A33)</f>
        <v xml:space="preserve"> </v>
      </c>
      <c r="B34" s="207" t="str">
        <f>IF(ISBLANK('ReOp6-Equip Depr'!H33)," ",'ReOp6-Equip Depr'!H33)</f>
        <v xml:space="preserve"> </v>
      </c>
      <c r="C34" s="73">
        <f>IF(ISBLANK('ReOp6B-Depr Sched'!K34),0,'ReOp6B-Depr Sched'!K34)</f>
        <v>0</v>
      </c>
      <c r="D34" s="151"/>
      <c r="E34" s="73">
        <f>D$34*$C34</f>
        <v>0</v>
      </c>
      <c r="F34" s="151"/>
      <c r="G34" s="73">
        <f>F$34*$C34</f>
        <v>0</v>
      </c>
      <c r="H34" s="151"/>
      <c r="I34" s="73">
        <f>H$34*$C34</f>
        <v>0</v>
      </c>
      <c r="J34" s="151"/>
      <c r="K34" s="73">
        <f>J$34*$C34</f>
        <v>0</v>
      </c>
      <c r="L34" s="151"/>
      <c r="M34" s="73">
        <f>L$34*$C34</f>
        <v>0</v>
      </c>
      <c r="N34" s="151"/>
      <c r="O34" s="73">
        <f>N$34*$C34</f>
        <v>0</v>
      </c>
      <c r="P34" s="151"/>
      <c r="Q34" s="73">
        <f>P$34*$C34</f>
        <v>0</v>
      </c>
      <c r="R34" s="151"/>
      <c r="S34" s="73">
        <f>R$34*$C34</f>
        <v>0</v>
      </c>
      <c r="T34" s="151"/>
      <c r="U34" s="73">
        <f>T$34*$C34</f>
        <v>0</v>
      </c>
      <c r="V34" s="151"/>
      <c r="W34" s="73">
        <f>V$34*$C34</f>
        <v>0</v>
      </c>
      <c r="X34" s="151"/>
      <c r="Y34" s="73">
        <f>X$34*$C34</f>
        <v>0</v>
      </c>
      <c r="Z34" s="151"/>
      <c r="AA34" s="73">
        <f>Z$34*$C34</f>
        <v>0</v>
      </c>
      <c r="AB34" s="151"/>
      <c r="AC34" s="73">
        <f>AB$34*$C34</f>
        <v>0</v>
      </c>
      <c r="AD34" s="151"/>
      <c r="AE34" s="73">
        <f>AD$34*$C34</f>
        <v>0</v>
      </c>
      <c r="AF34" s="152"/>
      <c r="AG34" s="73">
        <f>AF$34*$C34</f>
        <v>0</v>
      </c>
      <c r="AH34" s="152"/>
      <c r="AI34" s="73">
        <f>AH$34*$C34</f>
        <v>0</v>
      </c>
      <c r="AJ34" s="152"/>
      <c r="AK34" s="73">
        <f>AJ$34*$C34</f>
        <v>0</v>
      </c>
      <c r="AL34" s="152"/>
      <c r="AM34" s="73">
        <f>AL$34*$C34</f>
        <v>0</v>
      </c>
      <c r="AN34" s="152"/>
      <c r="AO34" s="73">
        <f>AN$34*$C34</f>
        <v>0</v>
      </c>
      <c r="AP34" s="152"/>
      <c r="AQ34" s="73">
        <f>AP$34*$C34</f>
        <v>0</v>
      </c>
      <c r="AR34" s="152"/>
      <c r="AS34" s="73">
        <f>AR$34*$C34</f>
        <v>0</v>
      </c>
      <c r="AT34" s="152"/>
      <c r="AU34" s="73">
        <f>AT$34*$C34</f>
        <v>0</v>
      </c>
      <c r="AV34" s="152"/>
      <c r="AW34" s="73">
        <f>AV$34*$C34</f>
        <v>0</v>
      </c>
      <c r="AX34" s="152"/>
      <c r="AY34" s="73">
        <f>AX$34*$C34</f>
        <v>0</v>
      </c>
      <c r="AZ34" s="152"/>
      <c r="BA34" s="73">
        <f>AZ$34*$C34</f>
        <v>0</v>
      </c>
      <c r="BB34" s="152"/>
      <c r="BC34" s="73">
        <f>BB$34*$C34</f>
        <v>0</v>
      </c>
      <c r="BD34" s="152"/>
      <c r="BE34" s="73">
        <f>BD$34*$C34</f>
        <v>0</v>
      </c>
      <c r="BF34" s="152"/>
      <c r="BG34" s="73">
        <f>BF$34*$C34</f>
        <v>0</v>
      </c>
      <c r="BH34" s="152"/>
      <c r="BI34" s="73">
        <f>BH$34*$C34</f>
        <v>0</v>
      </c>
      <c r="BJ34" s="152"/>
      <c r="BK34" s="73">
        <f>BJ$34*$C34</f>
        <v>0</v>
      </c>
      <c r="BL34" s="182">
        <f t="shared" si="0"/>
        <v>0</v>
      </c>
      <c r="BM34" s="73">
        <f t="shared" si="1"/>
        <v>0</v>
      </c>
    </row>
    <row r="35" spans="1:65" x14ac:dyDescent="0.2">
      <c r="A35" s="207" t="str">
        <f>IF(ISBLANK('ReOp6-Equip Depr'!A34)," ",'ReOp6-Equip Depr'!A34)</f>
        <v xml:space="preserve"> </v>
      </c>
      <c r="B35" s="207" t="str">
        <f>IF(ISBLANK('ReOp6-Equip Depr'!H34)," ",'ReOp6-Equip Depr'!H34)</f>
        <v xml:space="preserve"> </v>
      </c>
      <c r="C35" s="73">
        <f>IF(ISBLANK('ReOp6B-Depr Sched'!K35),0,'ReOp6B-Depr Sched'!K35)</f>
        <v>0</v>
      </c>
      <c r="D35" s="151"/>
      <c r="E35" s="73">
        <f>D$35*$C35</f>
        <v>0</v>
      </c>
      <c r="F35" s="151"/>
      <c r="G35" s="73">
        <f>F$35*$C35</f>
        <v>0</v>
      </c>
      <c r="H35" s="151"/>
      <c r="I35" s="73">
        <f>H$35*$C35</f>
        <v>0</v>
      </c>
      <c r="J35" s="151"/>
      <c r="K35" s="73">
        <f>J$35*$C35</f>
        <v>0</v>
      </c>
      <c r="L35" s="151"/>
      <c r="M35" s="73">
        <f>L$35*$C35</f>
        <v>0</v>
      </c>
      <c r="N35" s="151"/>
      <c r="O35" s="73">
        <f>N$35*$C35</f>
        <v>0</v>
      </c>
      <c r="P35" s="151"/>
      <c r="Q35" s="73">
        <f>P$35*$C35</f>
        <v>0</v>
      </c>
      <c r="R35" s="151"/>
      <c r="S35" s="73">
        <f>R$35*$C35</f>
        <v>0</v>
      </c>
      <c r="T35" s="151"/>
      <c r="U35" s="73">
        <f>T$35*$C35</f>
        <v>0</v>
      </c>
      <c r="V35" s="151"/>
      <c r="W35" s="73">
        <f>V$35*$C35</f>
        <v>0</v>
      </c>
      <c r="X35" s="151"/>
      <c r="Y35" s="73">
        <f>X$35*$C35</f>
        <v>0</v>
      </c>
      <c r="Z35" s="151"/>
      <c r="AA35" s="73">
        <f>Z$35*$C35</f>
        <v>0</v>
      </c>
      <c r="AB35" s="151"/>
      <c r="AC35" s="73">
        <f>AB$35*$C35</f>
        <v>0</v>
      </c>
      <c r="AD35" s="151"/>
      <c r="AE35" s="73">
        <f>AD$35*$C35</f>
        <v>0</v>
      </c>
      <c r="AF35" s="152"/>
      <c r="AG35" s="73">
        <f>AF$35*$C35</f>
        <v>0</v>
      </c>
      <c r="AH35" s="152"/>
      <c r="AI35" s="73">
        <f>AH$35*$C35</f>
        <v>0</v>
      </c>
      <c r="AJ35" s="152"/>
      <c r="AK35" s="73">
        <f>AJ$35*$C35</f>
        <v>0</v>
      </c>
      <c r="AL35" s="152"/>
      <c r="AM35" s="73">
        <f>AL$35*$C35</f>
        <v>0</v>
      </c>
      <c r="AN35" s="152"/>
      <c r="AO35" s="73">
        <f>AN$35*$C35</f>
        <v>0</v>
      </c>
      <c r="AP35" s="152"/>
      <c r="AQ35" s="73">
        <f>AP$35*$C35</f>
        <v>0</v>
      </c>
      <c r="AR35" s="152"/>
      <c r="AS35" s="73">
        <f>AR$35*$C35</f>
        <v>0</v>
      </c>
      <c r="AT35" s="152"/>
      <c r="AU35" s="73">
        <f>AT$35*$C35</f>
        <v>0</v>
      </c>
      <c r="AV35" s="152"/>
      <c r="AW35" s="73">
        <f>AV$35*$C35</f>
        <v>0</v>
      </c>
      <c r="AX35" s="152"/>
      <c r="AY35" s="73">
        <f>AX$35*$C35</f>
        <v>0</v>
      </c>
      <c r="AZ35" s="152"/>
      <c r="BA35" s="73">
        <f>AZ$35*$C35</f>
        <v>0</v>
      </c>
      <c r="BB35" s="152"/>
      <c r="BC35" s="73">
        <f>BB$35*$C35</f>
        <v>0</v>
      </c>
      <c r="BD35" s="152"/>
      <c r="BE35" s="73">
        <f>BD$35*$C35</f>
        <v>0</v>
      </c>
      <c r="BF35" s="152"/>
      <c r="BG35" s="73">
        <f>BF$35*$C35</f>
        <v>0</v>
      </c>
      <c r="BH35" s="152"/>
      <c r="BI35" s="73">
        <f>BH$35*$C35</f>
        <v>0</v>
      </c>
      <c r="BJ35" s="152"/>
      <c r="BK35" s="73">
        <f>BJ$35*$C35</f>
        <v>0</v>
      </c>
      <c r="BL35" s="182">
        <f t="shared" si="0"/>
        <v>0</v>
      </c>
      <c r="BM35" s="73">
        <f t="shared" si="1"/>
        <v>0</v>
      </c>
    </row>
    <row r="36" spans="1:65" x14ac:dyDescent="0.2">
      <c r="A36" s="207" t="str">
        <f>IF(ISBLANK('ReOp6-Equip Depr'!A35)," ",'ReOp6-Equip Depr'!A35)</f>
        <v xml:space="preserve"> </v>
      </c>
      <c r="B36" s="207" t="str">
        <f>IF(ISBLANK('ReOp6-Equip Depr'!H35)," ",'ReOp6-Equip Depr'!H35)</f>
        <v xml:space="preserve"> </v>
      </c>
      <c r="C36" s="73">
        <f>IF(ISBLANK('ReOp6B-Depr Sched'!K36),0,'ReOp6B-Depr Sched'!K36)</f>
        <v>0</v>
      </c>
      <c r="D36" s="151"/>
      <c r="E36" s="73">
        <f>D$36*$C36</f>
        <v>0</v>
      </c>
      <c r="F36" s="151"/>
      <c r="G36" s="73">
        <f>F$36*$C36</f>
        <v>0</v>
      </c>
      <c r="H36" s="151"/>
      <c r="I36" s="73">
        <f>H$36*$C36</f>
        <v>0</v>
      </c>
      <c r="J36" s="151"/>
      <c r="K36" s="73">
        <f>J$36*$C36</f>
        <v>0</v>
      </c>
      <c r="L36" s="151"/>
      <c r="M36" s="73">
        <f>L$36*$C36</f>
        <v>0</v>
      </c>
      <c r="N36" s="151"/>
      <c r="O36" s="73">
        <f>N$36*$C36</f>
        <v>0</v>
      </c>
      <c r="P36" s="151"/>
      <c r="Q36" s="73">
        <f>P$36*$C36</f>
        <v>0</v>
      </c>
      <c r="R36" s="151"/>
      <c r="S36" s="73">
        <f>R$36*$C36</f>
        <v>0</v>
      </c>
      <c r="T36" s="151"/>
      <c r="U36" s="73">
        <f>T$36*$C36</f>
        <v>0</v>
      </c>
      <c r="V36" s="151"/>
      <c r="W36" s="73">
        <f>V$36*$C36</f>
        <v>0</v>
      </c>
      <c r="X36" s="151"/>
      <c r="Y36" s="73">
        <f>X$36*$C36</f>
        <v>0</v>
      </c>
      <c r="Z36" s="151"/>
      <c r="AA36" s="73">
        <f>Z$36*$C36</f>
        <v>0</v>
      </c>
      <c r="AB36" s="151"/>
      <c r="AC36" s="73">
        <f>AB$36*$C36</f>
        <v>0</v>
      </c>
      <c r="AD36" s="151"/>
      <c r="AE36" s="73">
        <f>AD$36*$C36</f>
        <v>0</v>
      </c>
      <c r="AF36" s="152"/>
      <c r="AG36" s="73">
        <f>AF$36*$C36</f>
        <v>0</v>
      </c>
      <c r="AH36" s="152"/>
      <c r="AI36" s="73">
        <f>AH$36*$C36</f>
        <v>0</v>
      </c>
      <c r="AJ36" s="152"/>
      <c r="AK36" s="73">
        <f>AJ$36*$C36</f>
        <v>0</v>
      </c>
      <c r="AL36" s="152"/>
      <c r="AM36" s="73">
        <f>AL$36*$C36</f>
        <v>0</v>
      </c>
      <c r="AN36" s="152"/>
      <c r="AO36" s="73">
        <f>AN$36*$C36</f>
        <v>0</v>
      </c>
      <c r="AP36" s="152"/>
      <c r="AQ36" s="73">
        <f>AP$36*$C36</f>
        <v>0</v>
      </c>
      <c r="AR36" s="152"/>
      <c r="AS36" s="73">
        <f>AR$36*$C36</f>
        <v>0</v>
      </c>
      <c r="AT36" s="152"/>
      <c r="AU36" s="73">
        <f>AT$36*$C36</f>
        <v>0</v>
      </c>
      <c r="AV36" s="152"/>
      <c r="AW36" s="73">
        <f>AV$36*$C36</f>
        <v>0</v>
      </c>
      <c r="AX36" s="152"/>
      <c r="AY36" s="73">
        <f>AX$36*$C36</f>
        <v>0</v>
      </c>
      <c r="AZ36" s="152"/>
      <c r="BA36" s="73">
        <f>AZ$36*$C36</f>
        <v>0</v>
      </c>
      <c r="BB36" s="152"/>
      <c r="BC36" s="73">
        <f>BB$36*$C36</f>
        <v>0</v>
      </c>
      <c r="BD36" s="152"/>
      <c r="BE36" s="73">
        <f>BD$36*$C36</f>
        <v>0</v>
      </c>
      <c r="BF36" s="152"/>
      <c r="BG36" s="73">
        <f>BF$36*$C36</f>
        <v>0</v>
      </c>
      <c r="BH36" s="152"/>
      <c r="BI36" s="73">
        <f>BH$36*$C36</f>
        <v>0</v>
      </c>
      <c r="BJ36" s="152"/>
      <c r="BK36" s="73">
        <f>BJ$36*$C36</f>
        <v>0</v>
      </c>
      <c r="BL36" s="182">
        <f t="shared" si="0"/>
        <v>0</v>
      </c>
      <c r="BM36" s="73">
        <f t="shared" si="1"/>
        <v>0</v>
      </c>
    </row>
    <row r="37" spans="1:65" x14ac:dyDescent="0.2">
      <c r="A37" s="207" t="str">
        <f>IF(ISBLANK('ReOp6-Equip Depr'!A36)," ",'ReOp6-Equip Depr'!A36)</f>
        <v xml:space="preserve"> </v>
      </c>
      <c r="B37" s="207" t="str">
        <f>IF(ISBLANK('ReOp6-Equip Depr'!H36)," ",'ReOp6-Equip Depr'!H36)</f>
        <v xml:space="preserve"> </v>
      </c>
      <c r="C37" s="73">
        <f>IF(ISBLANK('ReOp6B-Depr Sched'!K37),0,'ReOp6B-Depr Sched'!K37)</f>
        <v>0</v>
      </c>
      <c r="D37" s="151"/>
      <c r="E37" s="73">
        <f>D$37*$C37</f>
        <v>0</v>
      </c>
      <c r="F37" s="151"/>
      <c r="G37" s="73">
        <f>F$37*$C37</f>
        <v>0</v>
      </c>
      <c r="H37" s="151"/>
      <c r="I37" s="73">
        <f>H$37*$C37</f>
        <v>0</v>
      </c>
      <c r="J37" s="151"/>
      <c r="K37" s="73">
        <f>J$37*$C37</f>
        <v>0</v>
      </c>
      <c r="L37" s="151"/>
      <c r="M37" s="73">
        <f>L$37*$C37</f>
        <v>0</v>
      </c>
      <c r="N37" s="151"/>
      <c r="O37" s="73">
        <f>N$37*$C37</f>
        <v>0</v>
      </c>
      <c r="P37" s="151"/>
      <c r="Q37" s="73">
        <f>P$37*$C37</f>
        <v>0</v>
      </c>
      <c r="R37" s="151"/>
      <c r="S37" s="73">
        <f>R$37*$C37</f>
        <v>0</v>
      </c>
      <c r="T37" s="151"/>
      <c r="U37" s="73">
        <f>T$37*$C37</f>
        <v>0</v>
      </c>
      <c r="V37" s="151"/>
      <c r="W37" s="73">
        <f>V$37*$C37</f>
        <v>0</v>
      </c>
      <c r="X37" s="151"/>
      <c r="Y37" s="73">
        <f>X$37*$C37</f>
        <v>0</v>
      </c>
      <c r="Z37" s="151"/>
      <c r="AA37" s="73">
        <f>Z$37*$C37</f>
        <v>0</v>
      </c>
      <c r="AB37" s="151"/>
      <c r="AC37" s="73">
        <f>AB$37*$C37</f>
        <v>0</v>
      </c>
      <c r="AD37" s="151"/>
      <c r="AE37" s="73">
        <f>AD$37*$C37</f>
        <v>0</v>
      </c>
      <c r="AF37" s="152"/>
      <c r="AG37" s="73">
        <f>AF$37*$C37</f>
        <v>0</v>
      </c>
      <c r="AH37" s="152"/>
      <c r="AI37" s="73">
        <f>AH$37*$C37</f>
        <v>0</v>
      </c>
      <c r="AJ37" s="152"/>
      <c r="AK37" s="73">
        <f>AJ$37*$C37</f>
        <v>0</v>
      </c>
      <c r="AL37" s="152"/>
      <c r="AM37" s="73">
        <f>AL$37*$C37</f>
        <v>0</v>
      </c>
      <c r="AN37" s="152"/>
      <c r="AO37" s="73">
        <f>AN$37*$C37</f>
        <v>0</v>
      </c>
      <c r="AP37" s="152"/>
      <c r="AQ37" s="73">
        <f>AP$37*$C37</f>
        <v>0</v>
      </c>
      <c r="AR37" s="152"/>
      <c r="AS37" s="73">
        <f>AR$37*$C37</f>
        <v>0</v>
      </c>
      <c r="AT37" s="152"/>
      <c r="AU37" s="73">
        <f>AT$37*$C37</f>
        <v>0</v>
      </c>
      <c r="AV37" s="152"/>
      <c r="AW37" s="73">
        <f>AV$37*$C37</f>
        <v>0</v>
      </c>
      <c r="AX37" s="152"/>
      <c r="AY37" s="73">
        <f>AX$37*$C37</f>
        <v>0</v>
      </c>
      <c r="AZ37" s="152"/>
      <c r="BA37" s="73">
        <f>AZ$37*$C37</f>
        <v>0</v>
      </c>
      <c r="BB37" s="152"/>
      <c r="BC37" s="73">
        <f>BB$37*$C37</f>
        <v>0</v>
      </c>
      <c r="BD37" s="152"/>
      <c r="BE37" s="73">
        <f>BD$37*$C37</f>
        <v>0</v>
      </c>
      <c r="BF37" s="152"/>
      <c r="BG37" s="73">
        <f>BF$37*$C37</f>
        <v>0</v>
      </c>
      <c r="BH37" s="152"/>
      <c r="BI37" s="73">
        <f>BH$37*$C37</f>
        <v>0</v>
      </c>
      <c r="BJ37" s="152"/>
      <c r="BK37" s="73">
        <f>BJ$37*$C37</f>
        <v>0</v>
      </c>
      <c r="BL37" s="182">
        <f t="shared" si="0"/>
        <v>0</v>
      </c>
      <c r="BM37" s="73">
        <f t="shared" si="1"/>
        <v>0</v>
      </c>
    </row>
    <row r="38" spans="1:65" x14ac:dyDescent="0.2">
      <c r="A38" s="207" t="str">
        <f>IF(ISBLANK('ReOp6-Equip Depr'!A37)," ",'ReOp6-Equip Depr'!A37)</f>
        <v xml:space="preserve"> </v>
      </c>
      <c r="B38" s="207" t="str">
        <f>IF(ISBLANK('ReOp6-Equip Depr'!H37)," ",'ReOp6-Equip Depr'!H37)</f>
        <v xml:space="preserve"> </v>
      </c>
      <c r="C38" s="73">
        <f>IF(ISBLANK('ReOp6B-Depr Sched'!K38),0,'ReOp6B-Depr Sched'!K38)</f>
        <v>0</v>
      </c>
      <c r="D38" s="151"/>
      <c r="E38" s="73">
        <f>D$38*$C38</f>
        <v>0</v>
      </c>
      <c r="F38" s="151"/>
      <c r="G38" s="73">
        <f>F$38*$C38</f>
        <v>0</v>
      </c>
      <c r="H38" s="151"/>
      <c r="I38" s="73">
        <f>H$38*$C38</f>
        <v>0</v>
      </c>
      <c r="J38" s="151"/>
      <c r="K38" s="73">
        <f>J$38*$C38</f>
        <v>0</v>
      </c>
      <c r="L38" s="151"/>
      <c r="M38" s="73">
        <f>L$38*$C38</f>
        <v>0</v>
      </c>
      <c r="N38" s="151"/>
      <c r="O38" s="73">
        <f>N$38*$C38</f>
        <v>0</v>
      </c>
      <c r="P38" s="151"/>
      <c r="Q38" s="73">
        <f>P$38*$C38</f>
        <v>0</v>
      </c>
      <c r="R38" s="151"/>
      <c r="S38" s="73">
        <f>R$38*$C38</f>
        <v>0</v>
      </c>
      <c r="T38" s="151"/>
      <c r="U38" s="73">
        <f>T$38*$C38</f>
        <v>0</v>
      </c>
      <c r="V38" s="151"/>
      <c r="W38" s="73">
        <f>V$38*$C38</f>
        <v>0</v>
      </c>
      <c r="X38" s="151"/>
      <c r="Y38" s="73">
        <f>X$38*$C38</f>
        <v>0</v>
      </c>
      <c r="Z38" s="151"/>
      <c r="AA38" s="73">
        <f>Z$38*$C38</f>
        <v>0</v>
      </c>
      <c r="AB38" s="151"/>
      <c r="AC38" s="73">
        <f>AB$38*$C38</f>
        <v>0</v>
      </c>
      <c r="AD38" s="151"/>
      <c r="AE38" s="73">
        <f>AD$38*$C38</f>
        <v>0</v>
      </c>
      <c r="AF38" s="152"/>
      <c r="AG38" s="73">
        <f>AF$38*$C38</f>
        <v>0</v>
      </c>
      <c r="AH38" s="152"/>
      <c r="AI38" s="73">
        <f>AH$38*$C38</f>
        <v>0</v>
      </c>
      <c r="AJ38" s="152"/>
      <c r="AK38" s="73">
        <f>AJ$38*$C38</f>
        <v>0</v>
      </c>
      <c r="AL38" s="152"/>
      <c r="AM38" s="73">
        <f>AL$38*$C38</f>
        <v>0</v>
      </c>
      <c r="AN38" s="152"/>
      <c r="AO38" s="73">
        <f>AN$38*$C38</f>
        <v>0</v>
      </c>
      <c r="AP38" s="152"/>
      <c r="AQ38" s="73">
        <f>AP$38*$C38</f>
        <v>0</v>
      </c>
      <c r="AR38" s="152"/>
      <c r="AS38" s="73">
        <f>AR$38*$C38</f>
        <v>0</v>
      </c>
      <c r="AT38" s="152"/>
      <c r="AU38" s="73">
        <f>AT$38*$C38</f>
        <v>0</v>
      </c>
      <c r="AV38" s="152"/>
      <c r="AW38" s="73">
        <f>AV$38*$C38</f>
        <v>0</v>
      </c>
      <c r="AX38" s="152"/>
      <c r="AY38" s="73">
        <f>AX$38*$C38</f>
        <v>0</v>
      </c>
      <c r="AZ38" s="152"/>
      <c r="BA38" s="73">
        <f>AZ$38*$C38</f>
        <v>0</v>
      </c>
      <c r="BB38" s="152"/>
      <c r="BC38" s="73">
        <f>BB$38*$C38</f>
        <v>0</v>
      </c>
      <c r="BD38" s="152"/>
      <c r="BE38" s="73">
        <f>BD$38*$C38</f>
        <v>0</v>
      </c>
      <c r="BF38" s="152"/>
      <c r="BG38" s="73">
        <f>BF$38*$C38</f>
        <v>0</v>
      </c>
      <c r="BH38" s="152"/>
      <c r="BI38" s="73">
        <f>BH$38*$C38</f>
        <v>0</v>
      </c>
      <c r="BJ38" s="152"/>
      <c r="BK38" s="73">
        <f>BJ$38*$C38</f>
        <v>0</v>
      </c>
      <c r="BL38" s="182">
        <f t="shared" si="0"/>
        <v>0</v>
      </c>
      <c r="BM38" s="73">
        <f t="shared" si="1"/>
        <v>0</v>
      </c>
    </row>
    <row r="39" spans="1:65" x14ac:dyDescent="0.2">
      <c r="A39" s="207" t="str">
        <f>IF(ISBLANK('ReOp6-Equip Depr'!A38)," ",'ReOp6-Equip Depr'!A38)</f>
        <v xml:space="preserve"> </v>
      </c>
      <c r="B39" s="207" t="str">
        <f>IF(ISBLANK('ReOp6-Equip Depr'!H38)," ",'ReOp6-Equip Depr'!H38)</f>
        <v xml:space="preserve"> </v>
      </c>
      <c r="C39" s="73">
        <f>IF(ISBLANK('ReOp6B-Depr Sched'!K39),0,'ReOp6B-Depr Sched'!K39)</f>
        <v>0</v>
      </c>
      <c r="D39" s="151"/>
      <c r="E39" s="73">
        <f>D$39*$C39</f>
        <v>0</v>
      </c>
      <c r="F39" s="151"/>
      <c r="G39" s="73">
        <f>F$39*$C39</f>
        <v>0</v>
      </c>
      <c r="H39" s="151"/>
      <c r="I39" s="73">
        <f>H$39*$C39</f>
        <v>0</v>
      </c>
      <c r="J39" s="151"/>
      <c r="K39" s="73">
        <f>J$39*$C39</f>
        <v>0</v>
      </c>
      <c r="L39" s="151"/>
      <c r="M39" s="73">
        <f>L$39*$C39</f>
        <v>0</v>
      </c>
      <c r="N39" s="151"/>
      <c r="O39" s="73">
        <f>N$39*$C39</f>
        <v>0</v>
      </c>
      <c r="P39" s="151"/>
      <c r="Q39" s="73">
        <f>P$39*$C39</f>
        <v>0</v>
      </c>
      <c r="R39" s="151"/>
      <c r="S39" s="73">
        <f>R$39*$C39</f>
        <v>0</v>
      </c>
      <c r="T39" s="151"/>
      <c r="U39" s="73">
        <f>T$39*$C39</f>
        <v>0</v>
      </c>
      <c r="V39" s="151"/>
      <c r="W39" s="73">
        <f>V$39*$C39</f>
        <v>0</v>
      </c>
      <c r="X39" s="151"/>
      <c r="Y39" s="73">
        <f>X$39*$C39</f>
        <v>0</v>
      </c>
      <c r="Z39" s="151"/>
      <c r="AA39" s="73">
        <f>Z$39*$C39</f>
        <v>0</v>
      </c>
      <c r="AB39" s="151"/>
      <c r="AC39" s="73">
        <f>AB$39*$C39</f>
        <v>0</v>
      </c>
      <c r="AD39" s="151"/>
      <c r="AE39" s="73">
        <f>AD$39*$C39</f>
        <v>0</v>
      </c>
      <c r="AF39" s="152"/>
      <c r="AG39" s="73">
        <f>AF$39*$C39</f>
        <v>0</v>
      </c>
      <c r="AH39" s="152"/>
      <c r="AI39" s="73">
        <f>AH$39*$C39</f>
        <v>0</v>
      </c>
      <c r="AJ39" s="152"/>
      <c r="AK39" s="73">
        <f>AJ$39*$C39</f>
        <v>0</v>
      </c>
      <c r="AL39" s="152"/>
      <c r="AM39" s="73">
        <f>AL$39*$C39</f>
        <v>0</v>
      </c>
      <c r="AN39" s="152"/>
      <c r="AO39" s="73">
        <f>AN$39*$C39</f>
        <v>0</v>
      </c>
      <c r="AP39" s="152"/>
      <c r="AQ39" s="73">
        <f>AP$39*$C39</f>
        <v>0</v>
      </c>
      <c r="AR39" s="152"/>
      <c r="AS39" s="73">
        <f>AR$39*$C39</f>
        <v>0</v>
      </c>
      <c r="AT39" s="152"/>
      <c r="AU39" s="73">
        <f>AT$39*$C39</f>
        <v>0</v>
      </c>
      <c r="AV39" s="152"/>
      <c r="AW39" s="73">
        <f>AV$39*$C39</f>
        <v>0</v>
      </c>
      <c r="AX39" s="152"/>
      <c r="AY39" s="73">
        <f>AX$39*$C39</f>
        <v>0</v>
      </c>
      <c r="AZ39" s="152"/>
      <c r="BA39" s="73">
        <f>AZ$39*$C39</f>
        <v>0</v>
      </c>
      <c r="BB39" s="152"/>
      <c r="BC39" s="73">
        <f>BB$39*$C39</f>
        <v>0</v>
      </c>
      <c r="BD39" s="152"/>
      <c r="BE39" s="73">
        <f>BD$39*$C39</f>
        <v>0</v>
      </c>
      <c r="BF39" s="152"/>
      <c r="BG39" s="73">
        <f>BF$39*$C39</f>
        <v>0</v>
      </c>
      <c r="BH39" s="152"/>
      <c r="BI39" s="73">
        <f>BH$39*$C39</f>
        <v>0</v>
      </c>
      <c r="BJ39" s="152"/>
      <c r="BK39" s="73">
        <f>BJ$39*$C39</f>
        <v>0</v>
      </c>
      <c r="BL39" s="182">
        <f t="shared" si="0"/>
        <v>0</v>
      </c>
      <c r="BM39" s="73">
        <f t="shared" si="1"/>
        <v>0</v>
      </c>
    </row>
    <row r="40" spans="1:65" x14ac:dyDescent="0.2">
      <c r="A40" s="207" t="str">
        <f>IF(ISBLANK('ReOp6-Equip Depr'!A39)," ",'ReOp6-Equip Depr'!A39)</f>
        <v xml:space="preserve"> </v>
      </c>
      <c r="B40" s="207" t="str">
        <f>IF(ISBLANK('ReOp6-Equip Depr'!H39)," ",'ReOp6-Equip Depr'!H39)</f>
        <v xml:space="preserve"> </v>
      </c>
      <c r="C40" s="73">
        <f>IF(ISBLANK('ReOp6B-Depr Sched'!K40),0,'ReOp6B-Depr Sched'!K40)</f>
        <v>0</v>
      </c>
      <c r="D40" s="151"/>
      <c r="E40" s="73">
        <f>D$40*$C40</f>
        <v>0</v>
      </c>
      <c r="F40" s="151"/>
      <c r="G40" s="73">
        <f>F$40*$C40</f>
        <v>0</v>
      </c>
      <c r="H40" s="151"/>
      <c r="I40" s="73">
        <f>H$40*$C40</f>
        <v>0</v>
      </c>
      <c r="J40" s="151"/>
      <c r="K40" s="73">
        <f>J$40*$C40</f>
        <v>0</v>
      </c>
      <c r="L40" s="151"/>
      <c r="M40" s="73">
        <f>L$40*$C40</f>
        <v>0</v>
      </c>
      <c r="N40" s="151"/>
      <c r="O40" s="73">
        <f>N$40*$C40</f>
        <v>0</v>
      </c>
      <c r="P40" s="151"/>
      <c r="Q40" s="73">
        <f>P$40*$C40</f>
        <v>0</v>
      </c>
      <c r="R40" s="151"/>
      <c r="S40" s="73">
        <f>R$40*$C40</f>
        <v>0</v>
      </c>
      <c r="T40" s="151"/>
      <c r="U40" s="73">
        <f>T$40*$C40</f>
        <v>0</v>
      </c>
      <c r="V40" s="151"/>
      <c r="W40" s="73">
        <f>V$40*$C40</f>
        <v>0</v>
      </c>
      <c r="X40" s="151"/>
      <c r="Y40" s="73">
        <f>X$40*$C40</f>
        <v>0</v>
      </c>
      <c r="Z40" s="151"/>
      <c r="AA40" s="73">
        <f>Z$40*$C40</f>
        <v>0</v>
      </c>
      <c r="AB40" s="151"/>
      <c r="AC40" s="73">
        <f>AB$40*$C40</f>
        <v>0</v>
      </c>
      <c r="AD40" s="151"/>
      <c r="AE40" s="73">
        <f>AD$40*$C40</f>
        <v>0</v>
      </c>
      <c r="AF40" s="152"/>
      <c r="AG40" s="73">
        <f>AF$40*$C40</f>
        <v>0</v>
      </c>
      <c r="AH40" s="152"/>
      <c r="AI40" s="73">
        <f>AH$40*$C40</f>
        <v>0</v>
      </c>
      <c r="AJ40" s="152"/>
      <c r="AK40" s="73">
        <f>AJ$40*$C40</f>
        <v>0</v>
      </c>
      <c r="AL40" s="152"/>
      <c r="AM40" s="73">
        <f>AL$40*$C40</f>
        <v>0</v>
      </c>
      <c r="AN40" s="152"/>
      <c r="AO40" s="73">
        <f>AN$40*$C40</f>
        <v>0</v>
      </c>
      <c r="AP40" s="152"/>
      <c r="AQ40" s="73">
        <f>AP$40*$C40</f>
        <v>0</v>
      </c>
      <c r="AR40" s="152"/>
      <c r="AS40" s="73">
        <f>AR$40*$C40</f>
        <v>0</v>
      </c>
      <c r="AT40" s="152"/>
      <c r="AU40" s="73">
        <f>AT$40*$C40</f>
        <v>0</v>
      </c>
      <c r="AV40" s="152"/>
      <c r="AW40" s="73">
        <f>AV$40*$C40</f>
        <v>0</v>
      </c>
      <c r="AX40" s="152"/>
      <c r="AY40" s="73">
        <f>AX$40*$C40</f>
        <v>0</v>
      </c>
      <c r="AZ40" s="152"/>
      <c r="BA40" s="73">
        <f>AZ$40*$C40</f>
        <v>0</v>
      </c>
      <c r="BB40" s="152"/>
      <c r="BC40" s="73">
        <f>BB$40*$C40</f>
        <v>0</v>
      </c>
      <c r="BD40" s="152"/>
      <c r="BE40" s="73">
        <f>BD$40*$C40</f>
        <v>0</v>
      </c>
      <c r="BF40" s="152"/>
      <c r="BG40" s="73">
        <f>BF$40*$C40</f>
        <v>0</v>
      </c>
      <c r="BH40" s="152"/>
      <c r="BI40" s="73">
        <f>BH$40*$C40</f>
        <v>0</v>
      </c>
      <c r="BJ40" s="152"/>
      <c r="BK40" s="73">
        <f>BJ$40*$C40</f>
        <v>0</v>
      </c>
      <c r="BL40" s="182">
        <f t="shared" si="0"/>
        <v>0</v>
      </c>
      <c r="BM40" s="73">
        <f t="shared" si="1"/>
        <v>0</v>
      </c>
    </row>
    <row r="41" spans="1:65" x14ac:dyDescent="0.2">
      <c r="A41" s="207" t="str">
        <f>IF(ISBLANK('ReOp6-Equip Depr'!A40)," ",'ReOp6-Equip Depr'!A40)</f>
        <v xml:space="preserve"> </v>
      </c>
      <c r="B41" s="207" t="str">
        <f>IF(ISBLANK('ReOp6-Equip Depr'!H40)," ",'ReOp6-Equip Depr'!H40)</f>
        <v xml:space="preserve"> </v>
      </c>
      <c r="C41" s="73">
        <f>IF(ISBLANK('ReOp6B-Depr Sched'!K41),0,'ReOp6B-Depr Sched'!K41)</f>
        <v>0</v>
      </c>
      <c r="D41" s="151"/>
      <c r="E41" s="73">
        <f>D$41*$C41</f>
        <v>0</v>
      </c>
      <c r="F41" s="151"/>
      <c r="G41" s="73">
        <f>F$41*$C41</f>
        <v>0</v>
      </c>
      <c r="H41" s="151"/>
      <c r="I41" s="73">
        <f>H$41*$C41</f>
        <v>0</v>
      </c>
      <c r="J41" s="151"/>
      <c r="K41" s="73">
        <f>J$41*$C41</f>
        <v>0</v>
      </c>
      <c r="L41" s="151"/>
      <c r="M41" s="73">
        <f>L$41*$C41</f>
        <v>0</v>
      </c>
      <c r="N41" s="151"/>
      <c r="O41" s="73">
        <f>N$41*$C41</f>
        <v>0</v>
      </c>
      <c r="P41" s="151"/>
      <c r="Q41" s="73">
        <f>P$41*$C41</f>
        <v>0</v>
      </c>
      <c r="R41" s="151"/>
      <c r="S41" s="73">
        <f>R$41*$C41</f>
        <v>0</v>
      </c>
      <c r="T41" s="151"/>
      <c r="U41" s="73">
        <f>T$41*$C41</f>
        <v>0</v>
      </c>
      <c r="V41" s="151"/>
      <c r="W41" s="73">
        <f>V$41*$C41</f>
        <v>0</v>
      </c>
      <c r="X41" s="151"/>
      <c r="Y41" s="73">
        <f>X$41*$C41</f>
        <v>0</v>
      </c>
      <c r="Z41" s="151"/>
      <c r="AA41" s="73">
        <f>Z$41*$C41</f>
        <v>0</v>
      </c>
      <c r="AB41" s="151"/>
      <c r="AC41" s="73">
        <f>AB$41*$C41</f>
        <v>0</v>
      </c>
      <c r="AD41" s="151"/>
      <c r="AE41" s="73">
        <f>AD$41*$C41</f>
        <v>0</v>
      </c>
      <c r="AF41" s="152"/>
      <c r="AG41" s="73">
        <f>AF$41*$C41</f>
        <v>0</v>
      </c>
      <c r="AH41" s="152"/>
      <c r="AI41" s="73">
        <f>AH$41*$C41</f>
        <v>0</v>
      </c>
      <c r="AJ41" s="152"/>
      <c r="AK41" s="73">
        <f>AJ$41*$C41</f>
        <v>0</v>
      </c>
      <c r="AL41" s="152"/>
      <c r="AM41" s="73">
        <f>AL$41*$C41</f>
        <v>0</v>
      </c>
      <c r="AN41" s="152"/>
      <c r="AO41" s="73">
        <f>AN$41*$C41</f>
        <v>0</v>
      </c>
      <c r="AP41" s="152"/>
      <c r="AQ41" s="73">
        <f>AP$41*$C41</f>
        <v>0</v>
      </c>
      <c r="AR41" s="152"/>
      <c r="AS41" s="73">
        <f>AR$41*$C41</f>
        <v>0</v>
      </c>
      <c r="AT41" s="152"/>
      <c r="AU41" s="73">
        <f>AT$41*$C41</f>
        <v>0</v>
      </c>
      <c r="AV41" s="152"/>
      <c r="AW41" s="73">
        <f>AV$41*$C41</f>
        <v>0</v>
      </c>
      <c r="AX41" s="152"/>
      <c r="AY41" s="73">
        <f>AX$41*$C41</f>
        <v>0</v>
      </c>
      <c r="AZ41" s="152"/>
      <c r="BA41" s="73">
        <f>AZ$41*$C41</f>
        <v>0</v>
      </c>
      <c r="BB41" s="152"/>
      <c r="BC41" s="73">
        <f>BB$41*$C41</f>
        <v>0</v>
      </c>
      <c r="BD41" s="152"/>
      <c r="BE41" s="73">
        <f>BD$41*$C41</f>
        <v>0</v>
      </c>
      <c r="BF41" s="152"/>
      <c r="BG41" s="73">
        <f>BF$41*$C41</f>
        <v>0</v>
      </c>
      <c r="BH41" s="152"/>
      <c r="BI41" s="73">
        <f>BH$41*$C41</f>
        <v>0</v>
      </c>
      <c r="BJ41" s="152"/>
      <c r="BK41" s="73">
        <f>BJ$41*$C41</f>
        <v>0</v>
      </c>
      <c r="BL41" s="182">
        <f t="shared" si="0"/>
        <v>0</v>
      </c>
      <c r="BM41" s="73">
        <f t="shared" si="1"/>
        <v>0</v>
      </c>
    </row>
    <row r="42" spans="1:65" x14ac:dyDescent="0.2">
      <c r="A42" s="207" t="str">
        <f>IF(ISBLANK('ReOp6-Equip Depr'!A41)," ",'ReOp6-Equip Depr'!A41)</f>
        <v xml:space="preserve"> </v>
      </c>
      <c r="B42" s="207" t="str">
        <f>IF(ISBLANK('ReOp6-Equip Depr'!H41)," ",'ReOp6-Equip Depr'!H41)</f>
        <v xml:space="preserve"> </v>
      </c>
      <c r="C42" s="73">
        <f>IF(ISBLANK('ReOp6B-Depr Sched'!K42),0,'ReOp6B-Depr Sched'!K42)</f>
        <v>0</v>
      </c>
      <c r="D42" s="151"/>
      <c r="E42" s="73">
        <f>D$42*$C42</f>
        <v>0</v>
      </c>
      <c r="F42" s="151"/>
      <c r="G42" s="73">
        <f>F$42*$C42</f>
        <v>0</v>
      </c>
      <c r="H42" s="151"/>
      <c r="I42" s="73">
        <f>H$42*$C42</f>
        <v>0</v>
      </c>
      <c r="J42" s="151"/>
      <c r="K42" s="73">
        <f>J$42*$C42</f>
        <v>0</v>
      </c>
      <c r="L42" s="151"/>
      <c r="M42" s="73">
        <f>L$42*$C42</f>
        <v>0</v>
      </c>
      <c r="N42" s="151"/>
      <c r="O42" s="73">
        <f>N$42*$C42</f>
        <v>0</v>
      </c>
      <c r="P42" s="151"/>
      <c r="Q42" s="73">
        <f>P$42*$C42</f>
        <v>0</v>
      </c>
      <c r="R42" s="151"/>
      <c r="S42" s="73">
        <f>R$42*$C42</f>
        <v>0</v>
      </c>
      <c r="T42" s="151"/>
      <c r="U42" s="73">
        <f>T$42*$C42</f>
        <v>0</v>
      </c>
      <c r="V42" s="151"/>
      <c r="W42" s="73">
        <f>V$42*$C42</f>
        <v>0</v>
      </c>
      <c r="X42" s="151"/>
      <c r="Y42" s="73">
        <f>X$42*$C42</f>
        <v>0</v>
      </c>
      <c r="Z42" s="151"/>
      <c r="AA42" s="73">
        <f>Z$42*$C42</f>
        <v>0</v>
      </c>
      <c r="AB42" s="151"/>
      <c r="AC42" s="73">
        <f>AB$42*$C42</f>
        <v>0</v>
      </c>
      <c r="AD42" s="151"/>
      <c r="AE42" s="73">
        <f>AD$42*$C42</f>
        <v>0</v>
      </c>
      <c r="AF42" s="152"/>
      <c r="AG42" s="73">
        <f>AF$42*$C42</f>
        <v>0</v>
      </c>
      <c r="AH42" s="152"/>
      <c r="AI42" s="73">
        <f>AH$42*$C42</f>
        <v>0</v>
      </c>
      <c r="AJ42" s="152"/>
      <c r="AK42" s="73">
        <f>AJ$42*$C42</f>
        <v>0</v>
      </c>
      <c r="AL42" s="152"/>
      <c r="AM42" s="73">
        <f>AL$42*$C42</f>
        <v>0</v>
      </c>
      <c r="AN42" s="152"/>
      <c r="AO42" s="73">
        <f>AN$42*$C42</f>
        <v>0</v>
      </c>
      <c r="AP42" s="152"/>
      <c r="AQ42" s="73">
        <f>AP$42*$C42</f>
        <v>0</v>
      </c>
      <c r="AR42" s="152"/>
      <c r="AS42" s="73">
        <f>AR$42*$C42</f>
        <v>0</v>
      </c>
      <c r="AT42" s="152"/>
      <c r="AU42" s="73">
        <f>AT$42*$C42</f>
        <v>0</v>
      </c>
      <c r="AV42" s="152"/>
      <c r="AW42" s="73">
        <f>AV$42*$C42</f>
        <v>0</v>
      </c>
      <c r="AX42" s="152"/>
      <c r="AY42" s="73">
        <f>AX$42*$C42</f>
        <v>0</v>
      </c>
      <c r="AZ42" s="152"/>
      <c r="BA42" s="73">
        <f>AZ$42*$C42</f>
        <v>0</v>
      </c>
      <c r="BB42" s="152"/>
      <c r="BC42" s="73">
        <f>BB$42*$C42</f>
        <v>0</v>
      </c>
      <c r="BD42" s="152"/>
      <c r="BE42" s="73">
        <f>BD$42*$C42</f>
        <v>0</v>
      </c>
      <c r="BF42" s="152"/>
      <c r="BG42" s="73">
        <f>BF$42*$C42</f>
        <v>0</v>
      </c>
      <c r="BH42" s="152"/>
      <c r="BI42" s="73">
        <f>BH$42*$C42</f>
        <v>0</v>
      </c>
      <c r="BJ42" s="152"/>
      <c r="BK42" s="73">
        <f>BJ$42*$C42</f>
        <v>0</v>
      </c>
      <c r="BL42" s="182">
        <f t="shared" si="0"/>
        <v>0</v>
      </c>
      <c r="BM42" s="73">
        <f t="shared" si="1"/>
        <v>0</v>
      </c>
    </row>
    <row r="43" spans="1:65" x14ac:dyDescent="0.2">
      <c r="A43" s="207" t="str">
        <f>IF(ISBLANK('ReOp6-Equip Depr'!A42)," ",'ReOp6-Equip Depr'!A42)</f>
        <v xml:space="preserve"> </v>
      </c>
      <c r="B43" s="207" t="str">
        <f>IF(ISBLANK('ReOp6-Equip Depr'!H42)," ",'ReOp6-Equip Depr'!H42)</f>
        <v xml:space="preserve"> </v>
      </c>
      <c r="C43" s="73">
        <f>IF(ISBLANK('ReOp6B-Depr Sched'!K43),0,'ReOp6B-Depr Sched'!K43)</f>
        <v>0</v>
      </c>
      <c r="D43" s="151"/>
      <c r="E43" s="73">
        <f>D$43*$C43</f>
        <v>0</v>
      </c>
      <c r="F43" s="151"/>
      <c r="G43" s="73">
        <f>F$43*$C43</f>
        <v>0</v>
      </c>
      <c r="H43" s="151"/>
      <c r="I43" s="73">
        <f>H$43*$C43</f>
        <v>0</v>
      </c>
      <c r="J43" s="151"/>
      <c r="K43" s="73">
        <f>J$43*$C43</f>
        <v>0</v>
      </c>
      <c r="L43" s="151"/>
      <c r="M43" s="73">
        <f>L$43*$C43</f>
        <v>0</v>
      </c>
      <c r="N43" s="151"/>
      <c r="O43" s="73">
        <f>N$43*$C43</f>
        <v>0</v>
      </c>
      <c r="P43" s="151"/>
      <c r="Q43" s="73">
        <f>P$43*$C43</f>
        <v>0</v>
      </c>
      <c r="R43" s="151"/>
      <c r="S43" s="73">
        <f>R$43*$C43</f>
        <v>0</v>
      </c>
      <c r="T43" s="151"/>
      <c r="U43" s="73">
        <f>T$43*$C43</f>
        <v>0</v>
      </c>
      <c r="V43" s="151"/>
      <c r="W43" s="73">
        <f>V$43*$C43</f>
        <v>0</v>
      </c>
      <c r="X43" s="151"/>
      <c r="Y43" s="73">
        <f>X$43*$C43</f>
        <v>0</v>
      </c>
      <c r="Z43" s="151"/>
      <c r="AA43" s="73">
        <f>Z$43*$C43</f>
        <v>0</v>
      </c>
      <c r="AB43" s="151"/>
      <c r="AC43" s="73">
        <f>AB$43*$C43</f>
        <v>0</v>
      </c>
      <c r="AD43" s="151"/>
      <c r="AE43" s="73">
        <f>AD$43*$C43</f>
        <v>0</v>
      </c>
      <c r="AF43" s="152"/>
      <c r="AG43" s="73">
        <f>AF$43*$C43</f>
        <v>0</v>
      </c>
      <c r="AH43" s="152"/>
      <c r="AI43" s="73">
        <f>AH$43*$C43</f>
        <v>0</v>
      </c>
      <c r="AJ43" s="152"/>
      <c r="AK43" s="73">
        <f>AJ$43*$C43</f>
        <v>0</v>
      </c>
      <c r="AL43" s="152"/>
      <c r="AM43" s="73">
        <f>AL$43*$C43</f>
        <v>0</v>
      </c>
      <c r="AN43" s="152"/>
      <c r="AO43" s="73">
        <f>AN$43*$C43</f>
        <v>0</v>
      </c>
      <c r="AP43" s="152"/>
      <c r="AQ43" s="73">
        <f>AP$43*$C43</f>
        <v>0</v>
      </c>
      <c r="AR43" s="152"/>
      <c r="AS43" s="73">
        <f>AR$43*$C43</f>
        <v>0</v>
      </c>
      <c r="AT43" s="152"/>
      <c r="AU43" s="73">
        <f>AT$43*$C43</f>
        <v>0</v>
      </c>
      <c r="AV43" s="152"/>
      <c r="AW43" s="73">
        <f>AV$43*$C43</f>
        <v>0</v>
      </c>
      <c r="AX43" s="152"/>
      <c r="AY43" s="73">
        <f>AX$43*$C43</f>
        <v>0</v>
      </c>
      <c r="AZ43" s="152"/>
      <c r="BA43" s="73">
        <f>AZ$43*$C43</f>
        <v>0</v>
      </c>
      <c r="BB43" s="152"/>
      <c r="BC43" s="73">
        <f>BB$43*$C43</f>
        <v>0</v>
      </c>
      <c r="BD43" s="152"/>
      <c r="BE43" s="73">
        <f>BD$43*$C43</f>
        <v>0</v>
      </c>
      <c r="BF43" s="152"/>
      <c r="BG43" s="73">
        <f>BF$43*$C43</f>
        <v>0</v>
      </c>
      <c r="BH43" s="152"/>
      <c r="BI43" s="73">
        <f>BH$43*$C43</f>
        <v>0</v>
      </c>
      <c r="BJ43" s="152"/>
      <c r="BK43" s="73">
        <f>BJ$43*$C43</f>
        <v>0</v>
      </c>
      <c r="BL43" s="182">
        <f t="shared" si="0"/>
        <v>0</v>
      </c>
      <c r="BM43" s="73">
        <f t="shared" si="1"/>
        <v>0</v>
      </c>
    </row>
    <row r="44" spans="1:65" x14ac:dyDescent="0.2">
      <c r="A44" s="207" t="str">
        <f>IF(ISBLANK('ReOp6-Equip Depr'!A43)," ",'ReOp6-Equip Depr'!A43)</f>
        <v xml:space="preserve"> </v>
      </c>
      <c r="B44" s="207" t="str">
        <f>IF(ISBLANK('ReOp6-Equip Depr'!H43)," ",'ReOp6-Equip Depr'!H43)</f>
        <v xml:space="preserve"> </v>
      </c>
      <c r="C44" s="73">
        <f>IF(ISBLANK('ReOp6B-Depr Sched'!K44),0,'ReOp6B-Depr Sched'!K44)</f>
        <v>0</v>
      </c>
      <c r="D44" s="151"/>
      <c r="E44" s="73">
        <f>D$44*$C44</f>
        <v>0</v>
      </c>
      <c r="F44" s="151"/>
      <c r="G44" s="73">
        <f>F$44*$C44</f>
        <v>0</v>
      </c>
      <c r="H44" s="151"/>
      <c r="I44" s="73">
        <f>H$44*$C44</f>
        <v>0</v>
      </c>
      <c r="J44" s="151"/>
      <c r="K44" s="73">
        <f>J$44*$C44</f>
        <v>0</v>
      </c>
      <c r="L44" s="151"/>
      <c r="M44" s="73">
        <f>L$44*$C44</f>
        <v>0</v>
      </c>
      <c r="N44" s="151"/>
      <c r="O44" s="73">
        <f>N$44*$C44</f>
        <v>0</v>
      </c>
      <c r="P44" s="151"/>
      <c r="Q44" s="73">
        <f>P$44*$C44</f>
        <v>0</v>
      </c>
      <c r="R44" s="151"/>
      <c r="S44" s="73">
        <f>R$44*$C44</f>
        <v>0</v>
      </c>
      <c r="T44" s="151"/>
      <c r="U44" s="73">
        <f>T$44*$C44</f>
        <v>0</v>
      </c>
      <c r="V44" s="151"/>
      <c r="W44" s="73">
        <f>V$44*$C44</f>
        <v>0</v>
      </c>
      <c r="X44" s="151"/>
      <c r="Y44" s="73">
        <f>X$44*$C44</f>
        <v>0</v>
      </c>
      <c r="Z44" s="151"/>
      <c r="AA44" s="73">
        <f>Z$44*$C44</f>
        <v>0</v>
      </c>
      <c r="AB44" s="151"/>
      <c r="AC44" s="73">
        <f>AB$44*$C44</f>
        <v>0</v>
      </c>
      <c r="AD44" s="151"/>
      <c r="AE44" s="73">
        <f>AD$44*$C44</f>
        <v>0</v>
      </c>
      <c r="AF44" s="152"/>
      <c r="AG44" s="73">
        <f>AF$44*$C44</f>
        <v>0</v>
      </c>
      <c r="AH44" s="152"/>
      <c r="AI44" s="73">
        <f>AH$44*$C44</f>
        <v>0</v>
      </c>
      <c r="AJ44" s="152"/>
      <c r="AK44" s="73">
        <f>AJ$44*$C44</f>
        <v>0</v>
      </c>
      <c r="AL44" s="152"/>
      <c r="AM44" s="73">
        <f>AL$44*$C44</f>
        <v>0</v>
      </c>
      <c r="AN44" s="152"/>
      <c r="AO44" s="73">
        <f>AN$44*$C44</f>
        <v>0</v>
      </c>
      <c r="AP44" s="152"/>
      <c r="AQ44" s="73">
        <f>AP$44*$C44</f>
        <v>0</v>
      </c>
      <c r="AR44" s="152"/>
      <c r="AS44" s="73">
        <f>AR$44*$C44</f>
        <v>0</v>
      </c>
      <c r="AT44" s="152"/>
      <c r="AU44" s="73">
        <f>AT$44*$C44</f>
        <v>0</v>
      </c>
      <c r="AV44" s="152"/>
      <c r="AW44" s="73">
        <f>AV$44*$C44</f>
        <v>0</v>
      </c>
      <c r="AX44" s="152"/>
      <c r="AY44" s="73">
        <f>AX$44*$C44</f>
        <v>0</v>
      </c>
      <c r="AZ44" s="152"/>
      <c r="BA44" s="73">
        <f>AZ$44*$C44</f>
        <v>0</v>
      </c>
      <c r="BB44" s="152"/>
      <c r="BC44" s="73">
        <f>BB$44*$C44</f>
        <v>0</v>
      </c>
      <c r="BD44" s="152"/>
      <c r="BE44" s="73">
        <f>BD$44*$C44</f>
        <v>0</v>
      </c>
      <c r="BF44" s="152"/>
      <c r="BG44" s="73">
        <f>BF$44*$C44</f>
        <v>0</v>
      </c>
      <c r="BH44" s="152"/>
      <c r="BI44" s="73">
        <f>BH$44*$C44</f>
        <v>0</v>
      </c>
      <c r="BJ44" s="152"/>
      <c r="BK44" s="73">
        <f>BJ$44*$C44</f>
        <v>0</v>
      </c>
      <c r="BL44" s="182">
        <f t="shared" si="0"/>
        <v>0</v>
      </c>
      <c r="BM44" s="73">
        <f t="shared" si="1"/>
        <v>0</v>
      </c>
    </row>
    <row r="45" spans="1:65" x14ac:dyDescent="0.2">
      <c r="A45" s="207" t="str">
        <f>IF(ISBLANK('ReOp6-Equip Depr'!A44)," ",'ReOp6-Equip Depr'!A44)</f>
        <v xml:space="preserve"> </v>
      </c>
      <c r="B45" s="207" t="str">
        <f>IF(ISBLANK('ReOp6-Equip Depr'!H44)," ",'ReOp6-Equip Depr'!H44)</f>
        <v xml:space="preserve"> </v>
      </c>
      <c r="C45" s="73">
        <f>IF(ISBLANK('ReOp6B-Depr Sched'!K45),0,'ReOp6B-Depr Sched'!K45)</f>
        <v>0</v>
      </c>
      <c r="D45" s="151"/>
      <c r="E45" s="73">
        <f>D$45*$C45</f>
        <v>0</v>
      </c>
      <c r="F45" s="151"/>
      <c r="G45" s="73">
        <f>F$45*$C45</f>
        <v>0</v>
      </c>
      <c r="H45" s="151"/>
      <c r="I45" s="73">
        <f>H$45*$C45</f>
        <v>0</v>
      </c>
      <c r="J45" s="151"/>
      <c r="K45" s="73">
        <f>J$45*$C45</f>
        <v>0</v>
      </c>
      <c r="L45" s="151"/>
      <c r="M45" s="73">
        <f>L$45*$C45</f>
        <v>0</v>
      </c>
      <c r="N45" s="151"/>
      <c r="O45" s="73">
        <f>N$45*$C45</f>
        <v>0</v>
      </c>
      <c r="P45" s="151"/>
      <c r="Q45" s="73">
        <f>P$45*$C45</f>
        <v>0</v>
      </c>
      <c r="R45" s="151"/>
      <c r="S45" s="73">
        <f>R$45*$C45</f>
        <v>0</v>
      </c>
      <c r="T45" s="151"/>
      <c r="U45" s="73">
        <f>T$45*$C45</f>
        <v>0</v>
      </c>
      <c r="V45" s="151"/>
      <c r="W45" s="73">
        <f>V$45*$C45</f>
        <v>0</v>
      </c>
      <c r="X45" s="151"/>
      <c r="Y45" s="73">
        <f>X$45*$C45</f>
        <v>0</v>
      </c>
      <c r="Z45" s="151"/>
      <c r="AA45" s="73">
        <f>Z$45*$C45</f>
        <v>0</v>
      </c>
      <c r="AB45" s="151"/>
      <c r="AC45" s="73">
        <f>AB$45*$C45</f>
        <v>0</v>
      </c>
      <c r="AD45" s="151"/>
      <c r="AE45" s="73">
        <f>AD$45*$C45</f>
        <v>0</v>
      </c>
      <c r="AF45" s="152"/>
      <c r="AG45" s="73">
        <f>AF$45*$C45</f>
        <v>0</v>
      </c>
      <c r="AH45" s="152"/>
      <c r="AI45" s="73">
        <f>AH$45*$C45</f>
        <v>0</v>
      </c>
      <c r="AJ45" s="152"/>
      <c r="AK45" s="73">
        <f>AJ$45*$C45</f>
        <v>0</v>
      </c>
      <c r="AL45" s="152"/>
      <c r="AM45" s="73">
        <f>AL$45*$C45</f>
        <v>0</v>
      </c>
      <c r="AN45" s="152"/>
      <c r="AO45" s="73">
        <f>AN$45*$C45</f>
        <v>0</v>
      </c>
      <c r="AP45" s="152"/>
      <c r="AQ45" s="73">
        <f>AP$45*$C45</f>
        <v>0</v>
      </c>
      <c r="AR45" s="152"/>
      <c r="AS45" s="73">
        <f>AR$45*$C45</f>
        <v>0</v>
      </c>
      <c r="AT45" s="152"/>
      <c r="AU45" s="73">
        <f>AT$45*$C45</f>
        <v>0</v>
      </c>
      <c r="AV45" s="152"/>
      <c r="AW45" s="73">
        <f>AV$45*$C45</f>
        <v>0</v>
      </c>
      <c r="AX45" s="152"/>
      <c r="AY45" s="73">
        <f>AX$45*$C45</f>
        <v>0</v>
      </c>
      <c r="AZ45" s="152"/>
      <c r="BA45" s="73">
        <f>AZ$45*$C45</f>
        <v>0</v>
      </c>
      <c r="BB45" s="152"/>
      <c r="BC45" s="73">
        <f>BB$45*$C45</f>
        <v>0</v>
      </c>
      <c r="BD45" s="152"/>
      <c r="BE45" s="73">
        <f>BD$45*$C45</f>
        <v>0</v>
      </c>
      <c r="BF45" s="152"/>
      <c r="BG45" s="73">
        <f>BF$45*$C45</f>
        <v>0</v>
      </c>
      <c r="BH45" s="152"/>
      <c r="BI45" s="73">
        <f>BH$45*$C45</f>
        <v>0</v>
      </c>
      <c r="BJ45" s="152"/>
      <c r="BK45" s="73">
        <f>BJ$45*$C45</f>
        <v>0</v>
      </c>
      <c r="BL45" s="182">
        <f t="shared" si="0"/>
        <v>0</v>
      </c>
      <c r="BM45" s="73">
        <f t="shared" si="1"/>
        <v>0</v>
      </c>
    </row>
    <row r="46" spans="1:65" x14ac:dyDescent="0.2">
      <c r="A46" s="207" t="str">
        <f>IF(ISBLANK('ReOp6-Equip Depr'!A45)," ",'ReOp6-Equip Depr'!A45)</f>
        <v xml:space="preserve"> </v>
      </c>
      <c r="B46" s="207" t="str">
        <f>IF(ISBLANK('ReOp6-Equip Depr'!H45)," ",'ReOp6-Equip Depr'!H45)</f>
        <v xml:space="preserve"> </v>
      </c>
      <c r="C46" s="73">
        <f>IF(ISBLANK('ReOp6B-Depr Sched'!K46),0,'ReOp6B-Depr Sched'!K46)</f>
        <v>0</v>
      </c>
      <c r="D46" s="151"/>
      <c r="E46" s="73">
        <f>D$46*$C46</f>
        <v>0</v>
      </c>
      <c r="F46" s="151"/>
      <c r="G46" s="73">
        <f>F$46*$C46</f>
        <v>0</v>
      </c>
      <c r="H46" s="151"/>
      <c r="I46" s="73">
        <f>H$46*$C46</f>
        <v>0</v>
      </c>
      <c r="J46" s="151"/>
      <c r="K46" s="73">
        <f>J$46*$C46</f>
        <v>0</v>
      </c>
      <c r="L46" s="151"/>
      <c r="M46" s="73">
        <f>L$46*$C46</f>
        <v>0</v>
      </c>
      <c r="N46" s="151"/>
      <c r="O46" s="73">
        <f>N$46*$C46</f>
        <v>0</v>
      </c>
      <c r="P46" s="151"/>
      <c r="Q46" s="73">
        <f>P$46*$C46</f>
        <v>0</v>
      </c>
      <c r="R46" s="151"/>
      <c r="S46" s="73">
        <f>R$46*$C46</f>
        <v>0</v>
      </c>
      <c r="T46" s="151"/>
      <c r="U46" s="73">
        <f>T$46*$C46</f>
        <v>0</v>
      </c>
      <c r="V46" s="151"/>
      <c r="W46" s="73">
        <f>V$46*$C46</f>
        <v>0</v>
      </c>
      <c r="X46" s="151"/>
      <c r="Y46" s="73">
        <f>X$46*$C46</f>
        <v>0</v>
      </c>
      <c r="Z46" s="151"/>
      <c r="AA46" s="73">
        <f>Z$46*$C46</f>
        <v>0</v>
      </c>
      <c r="AB46" s="151"/>
      <c r="AC46" s="73">
        <f>AB$46*$C46</f>
        <v>0</v>
      </c>
      <c r="AD46" s="151"/>
      <c r="AE46" s="73">
        <f>AD$46*$C46</f>
        <v>0</v>
      </c>
      <c r="AF46" s="152"/>
      <c r="AG46" s="73">
        <f>AF$46*$C46</f>
        <v>0</v>
      </c>
      <c r="AH46" s="152"/>
      <c r="AI46" s="73">
        <f>AH$46*$C46</f>
        <v>0</v>
      </c>
      <c r="AJ46" s="152"/>
      <c r="AK46" s="73">
        <f>AJ$46*$C46</f>
        <v>0</v>
      </c>
      <c r="AL46" s="152"/>
      <c r="AM46" s="73">
        <f>AL$46*$C46</f>
        <v>0</v>
      </c>
      <c r="AN46" s="152"/>
      <c r="AO46" s="73">
        <f>AN$46*$C46</f>
        <v>0</v>
      </c>
      <c r="AP46" s="152"/>
      <c r="AQ46" s="73">
        <f>AP$46*$C46</f>
        <v>0</v>
      </c>
      <c r="AR46" s="152"/>
      <c r="AS46" s="73">
        <f>AR$46*$C46</f>
        <v>0</v>
      </c>
      <c r="AT46" s="152"/>
      <c r="AU46" s="73">
        <f>AT$46*$C46</f>
        <v>0</v>
      </c>
      <c r="AV46" s="152"/>
      <c r="AW46" s="73">
        <f>AV$46*$C46</f>
        <v>0</v>
      </c>
      <c r="AX46" s="152"/>
      <c r="AY46" s="73">
        <f>AX$46*$C46</f>
        <v>0</v>
      </c>
      <c r="AZ46" s="152"/>
      <c r="BA46" s="73">
        <f>AZ$46*$C46</f>
        <v>0</v>
      </c>
      <c r="BB46" s="152"/>
      <c r="BC46" s="73">
        <f>BB$46*$C46</f>
        <v>0</v>
      </c>
      <c r="BD46" s="152"/>
      <c r="BE46" s="73">
        <f>BD$46*$C46</f>
        <v>0</v>
      </c>
      <c r="BF46" s="152"/>
      <c r="BG46" s="73">
        <f>BF$46*$C46</f>
        <v>0</v>
      </c>
      <c r="BH46" s="152"/>
      <c r="BI46" s="73">
        <f>BH$46*$C46</f>
        <v>0</v>
      </c>
      <c r="BJ46" s="152"/>
      <c r="BK46" s="73">
        <f>BJ$46*$C46</f>
        <v>0</v>
      </c>
      <c r="BL46" s="182">
        <f t="shared" si="0"/>
        <v>0</v>
      </c>
      <c r="BM46" s="73">
        <f t="shared" si="1"/>
        <v>0</v>
      </c>
    </row>
    <row r="47" spans="1:65" x14ac:dyDescent="0.2">
      <c r="A47" s="207" t="str">
        <f>IF(ISBLANK('ReOp6-Equip Depr'!A46)," ",'ReOp6-Equip Depr'!A46)</f>
        <v xml:space="preserve"> </v>
      </c>
      <c r="B47" s="207" t="str">
        <f>IF(ISBLANK('ReOp6-Equip Depr'!H46)," ",'ReOp6-Equip Depr'!H46)</f>
        <v xml:space="preserve"> </v>
      </c>
      <c r="C47" s="73">
        <f>IF(ISBLANK('ReOp6B-Depr Sched'!K47),0,'ReOp6B-Depr Sched'!K47)</f>
        <v>0</v>
      </c>
      <c r="D47" s="151"/>
      <c r="E47" s="73">
        <f>D$47*$C47</f>
        <v>0</v>
      </c>
      <c r="F47" s="151"/>
      <c r="G47" s="73">
        <f>F$47*$C47</f>
        <v>0</v>
      </c>
      <c r="H47" s="151"/>
      <c r="I47" s="73">
        <f>H$47*$C47</f>
        <v>0</v>
      </c>
      <c r="J47" s="151"/>
      <c r="K47" s="73">
        <f>J$47*$C47</f>
        <v>0</v>
      </c>
      <c r="L47" s="151"/>
      <c r="M47" s="73">
        <f>L$47*$C47</f>
        <v>0</v>
      </c>
      <c r="N47" s="151"/>
      <c r="O47" s="73">
        <f>N$47*$C47</f>
        <v>0</v>
      </c>
      <c r="P47" s="151"/>
      <c r="Q47" s="73">
        <f>P$47*$C47</f>
        <v>0</v>
      </c>
      <c r="R47" s="151"/>
      <c r="S47" s="73">
        <f>R$47*$C47</f>
        <v>0</v>
      </c>
      <c r="T47" s="151"/>
      <c r="U47" s="73">
        <f>T$47*$C47</f>
        <v>0</v>
      </c>
      <c r="V47" s="151"/>
      <c r="W47" s="73">
        <f>V$47*$C47</f>
        <v>0</v>
      </c>
      <c r="X47" s="151"/>
      <c r="Y47" s="73">
        <f>X$47*$C47</f>
        <v>0</v>
      </c>
      <c r="Z47" s="151"/>
      <c r="AA47" s="73">
        <f>Z$47*$C47</f>
        <v>0</v>
      </c>
      <c r="AB47" s="151"/>
      <c r="AC47" s="73">
        <f>AB$47*$C47</f>
        <v>0</v>
      </c>
      <c r="AD47" s="151"/>
      <c r="AE47" s="73">
        <f>AD$47*$C47</f>
        <v>0</v>
      </c>
      <c r="AF47" s="152"/>
      <c r="AG47" s="73">
        <f>AF$47*$C47</f>
        <v>0</v>
      </c>
      <c r="AH47" s="152"/>
      <c r="AI47" s="73">
        <f>AH$47*$C47</f>
        <v>0</v>
      </c>
      <c r="AJ47" s="152"/>
      <c r="AK47" s="73">
        <f>AJ$47*$C47</f>
        <v>0</v>
      </c>
      <c r="AL47" s="152"/>
      <c r="AM47" s="73">
        <f>AL$47*$C47</f>
        <v>0</v>
      </c>
      <c r="AN47" s="152"/>
      <c r="AO47" s="73">
        <f>AN$47*$C47</f>
        <v>0</v>
      </c>
      <c r="AP47" s="152"/>
      <c r="AQ47" s="73">
        <f>AP$47*$C47</f>
        <v>0</v>
      </c>
      <c r="AR47" s="152"/>
      <c r="AS47" s="73">
        <f>AR$47*$C47</f>
        <v>0</v>
      </c>
      <c r="AT47" s="152"/>
      <c r="AU47" s="73">
        <f>AT$47*$C47</f>
        <v>0</v>
      </c>
      <c r="AV47" s="152"/>
      <c r="AW47" s="73">
        <f>AV$47*$C47</f>
        <v>0</v>
      </c>
      <c r="AX47" s="152"/>
      <c r="AY47" s="73">
        <f>AX$47*$C47</f>
        <v>0</v>
      </c>
      <c r="AZ47" s="152"/>
      <c r="BA47" s="73">
        <f>AZ$47*$C47</f>
        <v>0</v>
      </c>
      <c r="BB47" s="152"/>
      <c r="BC47" s="73">
        <f>BB$47*$C47</f>
        <v>0</v>
      </c>
      <c r="BD47" s="152"/>
      <c r="BE47" s="73">
        <f>BD$47*$C47</f>
        <v>0</v>
      </c>
      <c r="BF47" s="152"/>
      <c r="BG47" s="73">
        <f>BF$47*$C47</f>
        <v>0</v>
      </c>
      <c r="BH47" s="152"/>
      <c r="BI47" s="73">
        <f>BH$47*$C47</f>
        <v>0</v>
      </c>
      <c r="BJ47" s="152"/>
      <c r="BK47" s="73">
        <f>BJ$47*$C47</f>
        <v>0</v>
      </c>
      <c r="BL47" s="182">
        <f t="shared" si="0"/>
        <v>0</v>
      </c>
      <c r="BM47" s="73">
        <f t="shared" si="1"/>
        <v>0</v>
      </c>
    </row>
    <row r="48" spans="1:65" x14ac:dyDescent="0.2">
      <c r="A48" s="207" t="str">
        <f>IF(ISBLANK('ReOp6-Equip Depr'!A47)," ",'ReOp6-Equip Depr'!A47)</f>
        <v xml:space="preserve"> </v>
      </c>
      <c r="B48" s="207" t="str">
        <f>IF(ISBLANK('ReOp6-Equip Depr'!H47)," ",'ReOp6-Equip Depr'!H47)</f>
        <v xml:space="preserve"> </v>
      </c>
      <c r="C48" s="73">
        <f>IF(ISBLANK('ReOp6B-Depr Sched'!K48),0,'ReOp6B-Depr Sched'!K48)</f>
        <v>0</v>
      </c>
      <c r="D48" s="151"/>
      <c r="E48" s="73">
        <f>D$48*$C48</f>
        <v>0</v>
      </c>
      <c r="F48" s="151"/>
      <c r="G48" s="73">
        <f>F$48*$C48</f>
        <v>0</v>
      </c>
      <c r="H48" s="151"/>
      <c r="I48" s="73">
        <f>H$48*$C48</f>
        <v>0</v>
      </c>
      <c r="J48" s="151"/>
      <c r="K48" s="73">
        <f>J$48*$C48</f>
        <v>0</v>
      </c>
      <c r="L48" s="151"/>
      <c r="M48" s="73">
        <f>L$48*$C48</f>
        <v>0</v>
      </c>
      <c r="N48" s="151"/>
      <c r="O48" s="73">
        <f>N$48*$C48</f>
        <v>0</v>
      </c>
      <c r="P48" s="151"/>
      <c r="Q48" s="73">
        <f>P$48*$C48</f>
        <v>0</v>
      </c>
      <c r="R48" s="151"/>
      <c r="S48" s="73">
        <f>R$48*$C48</f>
        <v>0</v>
      </c>
      <c r="T48" s="151"/>
      <c r="U48" s="73">
        <f>T$48*$C48</f>
        <v>0</v>
      </c>
      <c r="V48" s="151"/>
      <c r="W48" s="73">
        <f>V$48*$C48</f>
        <v>0</v>
      </c>
      <c r="X48" s="151"/>
      <c r="Y48" s="73">
        <f>X$48*$C48</f>
        <v>0</v>
      </c>
      <c r="Z48" s="151"/>
      <c r="AA48" s="73">
        <f>Z$48*$C48</f>
        <v>0</v>
      </c>
      <c r="AB48" s="151"/>
      <c r="AC48" s="73">
        <f>AB$48*$C48</f>
        <v>0</v>
      </c>
      <c r="AD48" s="151"/>
      <c r="AE48" s="73">
        <f>AD$48*$C48</f>
        <v>0</v>
      </c>
      <c r="AF48" s="152"/>
      <c r="AG48" s="73">
        <f>AF$48*$C48</f>
        <v>0</v>
      </c>
      <c r="AH48" s="152"/>
      <c r="AI48" s="73">
        <f>AH$48*$C48</f>
        <v>0</v>
      </c>
      <c r="AJ48" s="152"/>
      <c r="AK48" s="73">
        <f>AJ$48*$C48</f>
        <v>0</v>
      </c>
      <c r="AL48" s="152"/>
      <c r="AM48" s="73">
        <f>AL$48*$C48</f>
        <v>0</v>
      </c>
      <c r="AN48" s="152"/>
      <c r="AO48" s="73">
        <f>AN$48*$C48</f>
        <v>0</v>
      </c>
      <c r="AP48" s="152"/>
      <c r="AQ48" s="73">
        <f>AP$48*$C48</f>
        <v>0</v>
      </c>
      <c r="AR48" s="152"/>
      <c r="AS48" s="73">
        <f>AR$48*$C48</f>
        <v>0</v>
      </c>
      <c r="AT48" s="152"/>
      <c r="AU48" s="73">
        <f>AT$48*$C48</f>
        <v>0</v>
      </c>
      <c r="AV48" s="152"/>
      <c r="AW48" s="73">
        <f>AV$48*$C48</f>
        <v>0</v>
      </c>
      <c r="AX48" s="152"/>
      <c r="AY48" s="73">
        <f>AX$48*$C48</f>
        <v>0</v>
      </c>
      <c r="AZ48" s="152"/>
      <c r="BA48" s="73">
        <f>AZ$48*$C48</f>
        <v>0</v>
      </c>
      <c r="BB48" s="152"/>
      <c r="BC48" s="73">
        <f>BB$48*$C48</f>
        <v>0</v>
      </c>
      <c r="BD48" s="152"/>
      <c r="BE48" s="73">
        <f>BD$48*$C48</f>
        <v>0</v>
      </c>
      <c r="BF48" s="152"/>
      <c r="BG48" s="73">
        <f>BF$48*$C48</f>
        <v>0</v>
      </c>
      <c r="BH48" s="152"/>
      <c r="BI48" s="73">
        <f>BH$48*$C48</f>
        <v>0</v>
      </c>
      <c r="BJ48" s="152"/>
      <c r="BK48" s="73">
        <f>BJ$48*$C48</f>
        <v>0</v>
      </c>
      <c r="BL48" s="182">
        <f t="shared" si="0"/>
        <v>0</v>
      </c>
      <c r="BM48" s="73">
        <f t="shared" si="1"/>
        <v>0</v>
      </c>
    </row>
    <row r="49" spans="1:65" x14ac:dyDescent="0.2">
      <c r="A49" s="207" t="str">
        <f>IF(ISBLANK('ReOp6-Equip Depr'!A48)," ",'ReOp6-Equip Depr'!A48)</f>
        <v xml:space="preserve"> </v>
      </c>
      <c r="B49" s="207" t="str">
        <f>IF(ISBLANK('ReOp6-Equip Depr'!H48)," ",'ReOp6-Equip Depr'!H48)</f>
        <v xml:space="preserve"> </v>
      </c>
      <c r="C49" s="73">
        <f>IF(ISBLANK('ReOp6B-Depr Sched'!K49),0,'ReOp6B-Depr Sched'!K49)</f>
        <v>0</v>
      </c>
      <c r="D49" s="151"/>
      <c r="E49" s="73">
        <f>D$49*$C49</f>
        <v>0</v>
      </c>
      <c r="F49" s="151"/>
      <c r="G49" s="73">
        <f>F$49*$C49</f>
        <v>0</v>
      </c>
      <c r="H49" s="151"/>
      <c r="I49" s="73">
        <f>H$49*$C49</f>
        <v>0</v>
      </c>
      <c r="J49" s="151"/>
      <c r="K49" s="73">
        <f>J$49*$C49</f>
        <v>0</v>
      </c>
      <c r="L49" s="151"/>
      <c r="M49" s="73">
        <f>L$49*$C49</f>
        <v>0</v>
      </c>
      <c r="N49" s="151"/>
      <c r="O49" s="73">
        <f>N$49*$C49</f>
        <v>0</v>
      </c>
      <c r="P49" s="151"/>
      <c r="Q49" s="73">
        <f>P$49*$C49</f>
        <v>0</v>
      </c>
      <c r="R49" s="151"/>
      <c r="S49" s="73">
        <f>R$49*$C49</f>
        <v>0</v>
      </c>
      <c r="T49" s="151"/>
      <c r="U49" s="73">
        <f>T$49*$C49</f>
        <v>0</v>
      </c>
      <c r="V49" s="151"/>
      <c r="W49" s="73">
        <f>V$49*$C49</f>
        <v>0</v>
      </c>
      <c r="X49" s="151"/>
      <c r="Y49" s="73">
        <f>X$49*$C49</f>
        <v>0</v>
      </c>
      <c r="Z49" s="151"/>
      <c r="AA49" s="73">
        <f>Z$49*$C49</f>
        <v>0</v>
      </c>
      <c r="AB49" s="151"/>
      <c r="AC49" s="73">
        <f>AB$49*$C49</f>
        <v>0</v>
      </c>
      <c r="AD49" s="151"/>
      <c r="AE49" s="73">
        <f>AD$49*$C49</f>
        <v>0</v>
      </c>
      <c r="AF49" s="152"/>
      <c r="AG49" s="73">
        <f>AF$49*$C49</f>
        <v>0</v>
      </c>
      <c r="AH49" s="152"/>
      <c r="AI49" s="73">
        <f>AH$49*$C49</f>
        <v>0</v>
      </c>
      <c r="AJ49" s="152"/>
      <c r="AK49" s="73">
        <f>AJ$49*$C49</f>
        <v>0</v>
      </c>
      <c r="AL49" s="152"/>
      <c r="AM49" s="73">
        <f>AL$49*$C49</f>
        <v>0</v>
      </c>
      <c r="AN49" s="152"/>
      <c r="AO49" s="73">
        <f>AN$49*$C49</f>
        <v>0</v>
      </c>
      <c r="AP49" s="152"/>
      <c r="AQ49" s="73">
        <f>AP$49*$C49</f>
        <v>0</v>
      </c>
      <c r="AR49" s="152"/>
      <c r="AS49" s="73">
        <f>AR$49*$C49</f>
        <v>0</v>
      </c>
      <c r="AT49" s="152"/>
      <c r="AU49" s="73">
        <f>AT$49*$C49</f>
        <v>0</v>
      </c>
      <c r="AV49" s="152"/>
      <c r="AW49" s="73">
        <f>AV$49*$C49</f>
        <v>0</v>
      </c>
      <c r="AX49" s="152"/>
      <c r="AY49" s="73">
        <f>AX$49*$C49</f>
        <v>0</v>
      </c>
      <c r="AZ49" s="152"/>
      <c r="BA49" s="73">
        <f>AZ$49*$C49</f>
        <v>0</v>
      </c>
      <c r="BB49" s="152"/>
      <c r="BC49" s="73">
        <f>BB$49*$C49</f>
        <v>0</v>
      </c>
      <c r="BD49" s="152"/>
      <c r="BE49" s="73">
        <f>BD$49*$C49</f>
        <v>0</v>
      </c>
      <c r="BF49" s="152"/>
      <c r="BG49" s="73">
        <f>BF$49*$C49</f>
        <v>0</v>
      </c>
      <c r="BH49" s="152"/>
      <c r="BI49" s="73">
        <f>BH$49*$C49</f>
        <v>0</v>
      </c>
      <c r="BJ49" s="152"/>
      <c r="BK49" s="73">
        <f>BJ$49*$C49</f>
        <v>0</v>
      </c>
      <c r="BL49" s="182">
        <f t="shared" si="0"/>
        <v>0</v>
      </c>
      <c r="BM49" s="73">
        <f t="shared" si="1"/>
        <v>0</v>
      </c>
    </row>
    <row r="50" spans="1:65" x14ac:dyDescent="0.2">
      <c r="A50" s="207" t="str">
        <f>IF(ISBLANK('ReOp6-Equip Depr'!A49)," ",'ReOp6-Equip Depr'!A49)</f>
        <v xml:space="preserve"> </v>
      </c>
      <c r="B50" s="207" t="str">
        <f>IF(ISBLANK('ReOp6-Equip Depr'!H49)," ",'ReOp6-Equip Depr'!H49)</f>
        <v xml:space="preserve"> </v>
      </c>
      <c r="C50" s="73">
        <f>IF(ISBLANK('ReOp6B-Depr Sched'!K50),0,'ReOp6B-Depr Sched'!K50)</f>
        <v>0</v>
      </c>
      <c r="D50" s="151"/>
      <c r="E50" s="73">
        <f>D$50*$C50</f>
        <v>0</v>
      </c>
      <c r="F50" s="151"/>
      <c r="G50" s="73">
        <f>F$50*$C50</f>
        <v>0</v>
      </c>
      <c r="H50" s="151"/>
      <c r="I50" s="73">
        <f>H$50*$C50</f>
        <v>0</v>
      </c>
      <c r="J50" s="151"/>
      <c r="K50" s="73">
        <f>J$50*$C50</f>
        <v>0</v>
      </c>
      <c r="L50" s="151"/>
      <c r="M50" s="73">
        <f>L$50*$C50</f>
        <v>0</v>
      </c>
      <c r="N50" s="151"/>
      <c r="O50" s="73">
        <f>N$50*$C50</f>
        <v>0</v>
      </c>
      <c r="P50" s="151"/>
      <c r="Q50" s="73">
        <f>P$50*$C50</f>
        <v>0</v>
      </c>
      <c r="R50" s="151"/>
      <c r="S50" s="73">
        <f>R$50*$C50</f>
        <v>0</v>
      </c>
      <c r="T50" s="151"/>
      <c r="U50" s="73">
        <f>T$50*$C50</f>
        <v>0</v>
      </c>
      <c r="V50" s="151"/>
      <c r="W50" s="73">
        <f>V$50*$C50</f>
        <v>0</v>
      </c>
      <c r="X50" s="151"/>
      <c r="Y50" s="73">
        <f>X$50*$C50</f>
        <v>0</v>
      </c>
      <c r="Z50" s="151"/>
      <c r="AA50" s="73">
        <f>Z$50*$C50</f>
        <v>0</v>
      </c>
      <c r="AB50" s="151"/>
      <c r="AC50" s="73">
        <f>AB$50*$C50</f>
        <v>0</v>
      </c>
      <c r="AD50" s="151"/>
      <c r="AE50" s="73">
        <f>AD$50*$C50</f>
        <v>0</v>
      </c>
      <c r="AF50" s="152"/>
      <c r="AG50" s="73">
        <f>AF$50*$C50</f>
        <v>0</v>
      </c>
      <c r="AH50" s="152"/>
      <c r="AI50" s="73">
        <f>AH$50*$C50</f>
        <v>0</v>
      </c>
      <c r="AJ50" s="152"/>
      <c r="AK50" s="73">
        <f>AJ$50*$C50</f>
        <v>0</v>
      </c>
      <c r="AL50" s="152"/>
      <c r="AM50" s="73">
        <f>AL$50*$C50</f>
        <v>0</v>
      </c>
      <c r="AN50" s="152"/>
      <c r="AO50" s="73">
        <f>AN$50*$C50</f>
        <v>0</v>
      </c>
      <c r="AP50" s="152"/>
      <c r="AQ50" s="73">
        <f>AP$50*$C50</f>
        <v>0</v>
      </c>
      <c r="AR50" s="152"/>
      <c r="AS50" s="73">
        <f>AR$50*$C50</f>
        <v>0</v>
      </c>
      <c r="AT50" s="152"/>
      <c r="AU50" s="73">
        <f>AT$50*$C50</f>
        <v>0</v>
      </c>
      <c r="AV50" s="152"/>
      <c r="AW50" s="73">
        <f>AV$50*$C50</f>
        <v>0</v>
      </c>
      <c r="AX50" s="152"/>
      <c r="AY50" s="73">
        <f>AX$50*$C50</f>
        <v>0</v>
      </c>
      <c r="AZ50" s="152"/>
      <c r="BA50" s="73">
        <f>AZ$50*$C50</f>
        <v>0</v>
      </c>
      <c r="BB50" s="152"/>
      <c r="BC50" s="73">
        <f>BB$50*$C50</f>
        <v>0</v>
      </c>
      <c r="BD50" s="152"/>
      <c r="BE50" s="73">
        <f>BD$50*$C50</f>
        <v>0</v>
      </c>
      <c r="BF50" s="152"/>
      <c r="BG50" s="73">
        <f>BF$50*$C50</f>
        <v>0</v>
      </c>
      <c r="BH50" s="152"/>
      <c r="BI50" s="73">
        <f>BH$50*$C50</f>
        <v>0</v>
      </c>
      <c r="BJ50" s="152"/>
      <c r="BK50" s="73">
        <f>BJ$50*$C50</f>
        <v>0</v>
      </c>
      <c r="BL50" s="182">
        <f t="shared" si="0"/>
        <v>0</v>
      </c>
      <c r="BM50" s="73">
        <f t="shared" si="1"/>
        <v>0</v>
      </c>
    </row>
    <row r="51" spans="1:65" x14ac:dyDescent="0.2">
      <c r="A51" s="207" t="str">
        <f>IF(ISBLANK('ReOp6-Equip Depr'!A50)," ",'ReOp6-Equip Depr'!A50)</f>
        <v xml:space="preserve"> </v>
      </c>
      <c r="B51" s="207" t="str">
        <f>IF(ISBLANK('ReOp6-Equip Depr'!H50)," ",'ReOp6-Equip Depr'!H50)</f>
        <v xml:space="preserve"> </v>
      </c>
      <c r="C51" s="73">
        <f>IF(ISBLANK('ReOp6B-Depr Sched'!K51),0,'ReOp6B-Depr Sched'!K51)</f>
        <v>0</v>
      </c>
      <c r="D51" s="151"/>
      <c r="E51" s="73">
        <f>D$51*$C51</f>
        <v>0</v>
      </c>
      <c r="F51" s="151"/>
      <c r="G51" s="73">
        <f>F$51*$C51</f>
        <v>0</v>
      </c>
      <c r="H51" s="151"/>
      <c r="I51" s="73">
        <f>H$51*$C51</f>
        <v>0</v>
      </c>
      <c r="J51" s="151"/>
      <c r="K51" s="73">
        <f>J$51*$C51</f>
        <v>0</v>
      </c>
      <c r="L51" s="151"/>
      <c r="M51" s="73">
        <f>L$51*$C51</f>
        <v>0</v>
      </c>
      <c r="N51" s="151"/>
      <c r="O51" s="73">
        <f>N$51*$C51</f>
        <v>0</v>
      </c>
      <c r="P51" s="151"/>
      <c r="Q51" s="73">
        <f>P$51*$C51</f>
        <v>0</v>
      </c>
      <c r="R51" s="151"/>
      <c r="S51" s="73">
        <f>R$51*$C51</f>
        <v>0</v>
      </c>
      <c r="T51" s="151"/>
      <c r="U51" s="73">
        <f>T$51*$C51</f>
        <v>0</v>
      </c>
      <c r="V51" s="151"/>
      <c r="W51" s="73">
        <f>V$51*$C51</f>
        <v>0</v>
      </c>
      <c r="X51" s="151"/>
      <c r="Y51" s="73">
        <f>X$51*$C51</f>
        <v>0</v>
      </c>
      <c r="Z51" s="151"/>
      <c r="AA51" s="73">
        <f>Z$51*$C51</f>
        <v>0</v>
      </c>
      <c r="AB51" s="151"/>
      <c r="AC51" s="73">
        <f>AB$51*$C51</f>
        <v>0</v>
      </c>
      <c r="AD51" s="151"/>
      <c r="AE51" s="73">
        <f>AD$51*$C51</f>
        <v>0</v>
      </c>
      <c r="AF51" s="152"/>
      <c r="AG51" s="73">
        <f>AF$51*$C51</f>
        <v>0</v>
      </c>
      <c r="AH51" s="152"/>
      <c r="AI51" s="73">
        <f>AH$51*$C51</f>
        <v>0</v>
      </c>
      <c r="AJ51" s="152"/>
      <c r="AK51" s="73">
        <f>AJ$51*$C51</f>
        <v>0</v>
      </c>
      <c r="AL51" s="152"/>
      <c r="AM51" s="73">
        <f>AL$51*$C51</f>
        <v>0</v>
      </c>
      <c r="AN51" s="152"/>
      <c r="AO51" s="73">
        <f>AN$51*$C51</f>
        <v>0</v>
      </c>
      <c r="AP51" s="152"/>
      <c r="AQ51" s="73">
        <f>AP$51*$C51</f>
        <v>0</v>
      </c>
      <c r="AR51" s="152"/>
      <c r="AS51" s="73">
        <f>AR$51*$C51</f>
        <v>0</v>
      </c>
      <c r="AT51" s="152"/>
      <c r="AU51" s="73">
        <f>AT$51*$C51</f>
        <v>0</v>
      </c>
      <c r="AV51" s="152"/>
      <c r="AW51" s="73">
        <f>AV$51*$C51</f>
        <v>0</v>
      </c>
      <c r="AX51" s="152"/>
      <c r="AY51" s="73">
        <f>AX$51*$C51</f>
        <v>0</v>
      </c>
      <c r="AZ51" s="152"/>
      <c r="BA51" s="73">
        <f>AZ$51*$C51</f>
        <v>0</v>
      </c>
      <c r="BB51" s="152"/>
      <c r="BC51" s="73">
        <f>BB$51*$C51</f>
        <v>0</v>
      </c>
      <c r="BD51" s="152"/>
      <c r="BE51" s="73">
        <f>BD$51*$C51</f>
        <v>0</v>
      </c>
      <c r="BF51" s="152"/>
      <c r="BG51" s="73">
        <f>BF$51*$C51</f>
        <v>0</v>
      </c>
      <c r="BH51" s="152"/>
      <c r="BI51" s="73">
        <f>BH$51*$C51</f>
        <v>0</v>
      </c>
      <c r="BJ51" s="152"/>
      <c r="BK51" s="73">
        <f>BJ$51*$C51</f>
        <v>0</v>
      </c>
      <c r="BL51" s="182">
        <f t="shared" si="0"/>
        <v>0</v>
      </c>
      <c r="BM51" s="73">
        <f t="shared" si="1"/>
        <v>0</v>
      </c>
    </row>
    <row r="52" spans="1:65" x14ac:dyDescent="0.2">
      <c r="A52" s="207" t="str">
        <f>IF(ISBLANK('ReOp6-Equip Depr'!A51)," ",'ReOp6-Equip Depr'!A51)</f>
        <v xml:space="preserve"> </v>
      </c>
      <c r="B52" s="207" t="str">
        <f>IF(ISBLANK('ReOp6-Equip Depr'!H51)," ",'ReOp6-Equip Depr'!H51)</f>
        <v xml:space="preserve"> </v>
      </c>
      <c r="C52" s="73">
        <f>IF(ISBLANK('ReOp6B-Depr Sched'!K52),0,'ReOp6B-Depr Sched'!K52)</f>
        <v>0</v>
      </c>
      <c r="D52" s="151"/>
      <c r="E52" s="73">
        <f>D$52*$C52</f>
        <v>0</v>
      </c>
      <c r="F52" s="151"/>
      <c r="G52" s="73">
        <f>F$52*$C52</f>
        <v>0</v>
      </c>
      <c r="H52" s="151"/>
      <c r="I52" s="73">
        <f>H$52*$C52</f>
        <v>0</v>
      </c>
      <c r="J52" s="151"/>
      <c r="K52" s="73">
        <f>J$52*$C52</f>
        <v>0</v>
      </c>
      <c r="L52" s="151"/>
      <c r="M52" s="73">
        <f>L$52*$C52</f>
        <v>0</v>
      </c>
      <c r="N52" s="151"/>
      <c r="O52" s="73">
        <f>N$52*$C52</f>
        <v>0</v>
      </c>
      <c r="P52" s="151"/>
      <c r="Q52" s="73">
        <f>P$52*$C52</f>
        <v>0</v>
      </c>
      <c r="R52" s="151"/>
      <c r="S52" s="73">
        <f>R$52*$C52</f>
        <v>0</v>
      </c>
      <c r="T52" s="151"/>
      <c r="U52" s="73">
        <f>T$52*$C52</f>
        <v>0</v>
      </c>
      <c r="V52" s="151"/>
      <c r="W52" s="73">
        <f>V$52*$C52</f>
        <v>0</v>
      </c>
      <c r="X52" s="151"/>
      <c r="Y52" s="73">
        <f>X$52*$C52</f>
        <v>0</v>
      </c>
      <c r="Z52" s="151"/>
      <c r="AA52" s="73">
        <f>Z$52*$C52</f>
        <v>0</v>
      </c>
      <c r="AB52" s="151"/>
      <c r="AC52" s="73">
        <f>AB$52*$C52</f>
        <v>0</v>
      </c>
      <c r="AD52" s="151"/>
      <c r="AE52" s="73">
        <f>AD$52*$C52</f>
        <v>0</v>
      </c>
      <c r="AF52" s="152"/>
      <c r="AG52" s="73">
        <f>AF$52*$C52</f>
        <v>0</v>
      </c>
      <c r="AH52" s="152"/>
      <c r="AI52" s="73">
        <f>AH$52*$C52</f>
        <v>0</v>
      </c>
      <c r="AJ52" s="152"/>
      <c r="AK52" s="73">
        <f>AJ$52*$C52</f>
        <v>0</v>
      </c>
      <c r="AL52" s="152"/>
      <c r="AM52" s="73">
        <f>AL$52*$C52</f>
        <v>0</v>
      </c>
      <c r="AN52" s="152"/>
      <c r="AO52" s="73">
        <f>AN$52*$C52</f>
        <v>0</v>
      </c>
      <c r="AP52" s="152"/>
      <c r="AQ52" s="73">
        <f>AP$52*$C52</f>
        <v>0</v>
      </c>
      <c r="AR52" s="152"/>
      <c r="AS52" s="73">
        <f>AR$52*$C52</f>
        <v>0</v>
      </c>
      <c r="AT52" s="152"/>
      <c r="AU52" s="73">
        <f>AT$52*$C52</f>
        <v>0</v>
      </c>
      <c r="AV52" s="152"/>
      <c r="AW52" s="73">
        <f>AV$52*$C52</f>
        <v>0</v>
      </c>
      <c r="AX52" s="152"/>
      <c r="AY52" s="73">
        <f>AX$52*$C52</f>
        <v>0</v>
      </c>
      <c r="AZ52" s="152"/>
      <c r="BA52" s="73">
        <f>AZ$52*$C52</f>
        <v>0</v>
      </c>
      <c r="BB52" s="152"/>
      <c r="BC52" s="73">
        <f>BB$52*$C52</f>
        <v>0</v>
      </c>
      <c r="BD52" s="152"/>
      <c r="BE52" s="73">
        <f>BD$52*$C52</f>
        <v>0</v>
      </c>
      <c r="BF52" s="152"/>
      <c r="BG52" s="73">
        <f>BF$52*$C52</f>
        <v>0</v>
      </c>
      <c r="BH52" s="152"/>
      <c r="BI52" s="73">
        <f>BH$52*$C52</f>
        <v>0</v>
      </c>
      <c r="BJ52" s="152"/>
      <c r="BK52" s="73">
        <f>BJ$52*$C52</f>
        <v>0</v>
      </c>
      <c r="BL52" s="182">
        <f t="shared" si="0"/>
        <v>0</v>
      </c>
      <c r="BM52" s="73">
        <f t="shared" si="1"/>
        <v>0</v>
      </c>
    </row>
    <row r="53" spans="1:65" ht="12" customHeight="1" x14ac:dyDescent="0.2">
      <c r="A53" s="31"/>
      <c r="B53" s="209" t="s">
        <v>17</v>
      </c>
      <c r="C53" s="210">
        <f>SUM(C13:C52)</f>
        <v>0</v>
      </c>
      <c r="D53" s="18"/>
      <c r="E53" s="73">
        <f>SUM(E13:E52)</f>
        <v>0</v>
      </c>
      <c r="F53" s="8"/>
      <c r="G53" s="73">
        <f>SUM(G13:G52)</f>
        <v>0</v>
      </c>
      <c r="H53" s="18"/>
      <c r="I53" s="73">
        <f>SUM(I13:I52)</f>
        <v>0</v>
      </c>
      <c r="J53" s="8"/>
      <c r="K53" s="73">
        <f>SUM(K13:K52)</f>
        <v>0</v>
      </c>
      <c r="L53" s="18"/>
      <c r="M53" s="73">
        <f>SUM(M13:M52)</f>
        <v>0</v>
      </c>
      <c r="N53" s="8"/>
      <c r="O53" s="73">
        <f>SUM(O13:O52)</f>
        <v>0</v>
      </c>
      <c r="P53" s="18"/>
      <c r="Q53" s="73">
        <f>SUM(Q13:Q52)</f>
        <v>0</v>
      </c>
      <c r="R53" s="8"/>
      <c r="S53" s="73">
        <f>SUM(S13:S52)</f>
        <v>0</v>
      </c>
      <c r="T53" s="18"/>
      <c r="U53" s="73">
        <f>SUM(U13:U52)</f>
        <v>0</v>
      </c>
      <c r="V53" s="8"/>
      <c r="W53" s="73">
        <f>SUM(W13:W52)</f>
        <v>0</v>
      </c>
      <c r="X53" s="18"/>
      <c r="Y53" s="73">
        <f>SUM(Y13:Y52)</f>
        <v>0</v>
      </c>
      <c r="Z53" s="8"/>
      <c r="AA53" s="73">
        <f>SUM(AA13:AA52)</f>
        <v>0</v>
      </c>
      <c r="AB53" s="18"/>
      <c r="AC53" s="73">
        <f>SUM(AC13:AC52)</f>
        <v>0</v>
      </c>
      <c r="AD53" s="8"/>
      <c r="AE53" s="73">
        <f>SUM(AE13:AE52)</f>
        <v>0</v>
      </c>
      <c r="AF53" s="63"/>
      <c r="AG53" s="73">
        <f>SUM(AG13:AG52)</f>
        <v>0</v>
      </c>
      <c r="AH53" s="8"/>
      <c r="AI53" s="73">
        <f>SUM(AI13:AI52)</f>
        <v>0</v>
      </c>
      <c r="AJ53" s="63"/>
      <c r="AK53" s="73">
        <f>SUM(AK13:AK52)</f>
        <v>0</v>
      </c>
      <c r="AL53" s="63"/>
      <c r="AM53" s="73">
        <f>SUM(AM13:AM52)</f>
        <v>0</v>
      </c>
      <c r="AN53" s="63"/>
      <c r="AO53" s="73">
        <f>SUM(AO13:AO52)</f>
        <v>0</v>
      </c>
      <c r="AP53" s="63"/>
      <c r="AQ53" s="73">
        <f>SUM(AQ13:AQ52)</f>
        <v>0</v>
      </c>
      <c r="AR53" s="63"/>
      <c r="AS53" s="73">
        <f>SUM(AS13:AS52)</f>
        <v>0</v>
      </c>
      <c r="AT53" s="63"/>
      <c r="AU53" s="73">
        <f>SUM(AU13:AU52)</f>
        <v>0</v>
      </c>
      <c r="AV53" s="63"/>
      <c r="AW53" s="73">
        <f>SUM(AW13:AW52)</f>
        <v>0</v>
      </c>
      <c r="AX53" s="63"/>
      <c r="AY53" s="73">
        <f>SUM(AY13:AY52)</f>
        <v>0</v>
      </c>
      <c r="AZ53" s="63"/>
      <c r="BA53" s="73">
        <f>SUM(BA13:BA52)</f>
        <v>0</v>
      </c>
      <c r="BB53" s="63"/>
      <c r="BC53" s="73">
        <f>SUM(BC13:BC52)</f>
        <v>0</v>
      </c>
      <c r="BD53" s="63"/>
      <c r="BE53" s="73">
        <f>SUM(BE13:BE52)</f>
        <v>0</v>
      </c>
      <c r="BF53" s="63"/>
      <c r="BG53" s="73">
        <f>SUM(BG13:BG52)</f>
        <v>0</v>
      </c>
      <c r="BH53" s="63"/>
      <c r="BI53" s="73">
        <f>SUM(BI13:BI52)</f>
        <v>0</v>
      </c>
      <c r="BJ53" s="63"/>
      <c r="BK53" s="73">
        <f>SUM(BK13:BK52)</f>
        <v>0</v>
      </c>
      <c r="BL53" s="183"/>
      <c r="BM53" s="73">
        <f>SUM(BM13:BM52)</f>
        <v>0</v>
      </c>
    </row>
    <row r="54" spans="1:65" ht="12" customHeight="1" x14ac:dyDescent="0.2">
      <c r="C54" s="4"/>
      <c r="D54" s="17"/>
      <c r="E54" s="13" t="s">
        <v>356</v>
      </c>
      <c r="F54" s="4"/>
      <c r="G54" s="4"/>
      <c r="H54" s="4"/>
      <c r="I54" s="4"/>
      <c r="J54" s="4"/>
      <c r="K54" s="4"/>
    </row>
    <row r="55" spans="1:65" ht="15.75" x14ac:dyDescent="0.25">
      <c r="A55" s="195" t="s">
        <v>536</v>
      </c>
      <c r="B55" s="196"/>
      <c r="C55" s="196"/>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row>
    <row r="56" spans="1:65" ht="15.75" x14ac:dyDescent="0.25">
      <c r="A56" s="195" t="s">
        <v>522</v>
      </c>
      <c r="B56" s="196"/>
      <c r="C56" s="196"/>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row>
    <row r="57" spans="1:65" ht="15.75" x14ac:dyDescent="0.25">
      <c r="A57" s="195" t="s">
        <v>523</v>
      </c>
      <c r="B57" s="196"/>
      <c r="C57" s="196"/>
      <c r="D57" s="168"/>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row>
    <row r="58" spans="1:65" x14ac:dyDescent="0.2">
      <c r="A58" s="153"/>
      <c r="B58" s="153"/>
      <c r="C58" s="144"/>
      <c r="D58" s="168"/>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row>
    <row r="59" spans="1:65" x14ac:dyDescent="0.2">
      <c r="A59" s="153"/>
      <c r="B59" s="153"/>
      <c r="C59" s="144"/>
      <c r="D59" s="168"/>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row>
    <row r="60" spans="1:65" x14ac:dyDescent="0.2">
      <c r="A60" s="153"/>
      <c r="B60" s="153"/>
      <c r="C60" s="144"/>
      <c r="D60" s="168"/>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row>
    <row r="61" spans="1:65" x14ac:dyDescent="0.2">
      <c r="A61" s="153"/>
      <c r="B61" s="153"/>
      <c r="C61" s="144"/>
      <c r="D61" s="168"/>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row>
    <row r="62" spans="1:65" x14ac:dyDescent="0.2">
      <c r="A62" s="153"/>
      <c r="B62" s="153"/>
      <c r="C62" s="144"/>
      <c r="D62" s="168"/>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row>
    <row r="63" spans="1:65" x14ac:dyDescent="0.2">
      <c r="A63" s="153"/>
      <c r="B63" s="153"/>
      <c r="C63" s="144"/>
      <c r="D63" s="168"/>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row>
    <row r="64" spans="1:65" x14ac:dyDescent="0.2">
      <c r="A64" s="153"/>
      <c r="B64" s="153"/>
      <c r="C64" s="144"/>
      <c r="D64" s="168"/>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row>
    <row r="65" spans="1:29" x14ac:dyDescent="0.2">
      <c r="A65" s="153"/>
      <c r="B65" s="153"/>
      <c r="C65" s="144"/>
      <c r="D65" s="168"/>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row>
    <row r="66" spans="1:29" x14ac:dyDescent="0.2">
      <c r="A66" s="153"/>
      <c r="B66" s="153"/>
      <c r="C66" s="144"/>
      <c r="D66" s="168"/>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row>
    <row r="67" spans="1:29" x14ac:dyDescent="0.2">
      <c r="A67" s="153"/>
      <c r="B67" s="153"/>
      <c r="C67" s="144"/>
      <c r="D67" s="168"/>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row>
    <row r="68" spans="1:29" x14ac:dyDescent="0.2">
      <c r="A68" s="153"/>
      <c r="B68" s="153"/>
      <c r="C68" s="144"/>
      <c r="D68" s="168"/>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row>
    <row r="69" spans="1:29" x14ac:dyDescent="0.2">
      <c r="A69" s="153"/>
      <c r="B69" s="153"/>
      <c r="C69" s="144"/>
      <c r="D69" s="168"/>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row>
    <row r="70" spans="1:29" x14ac:dyDescent="0.2">
      <c r="A70" s="153"/>
      <c r="B70" s="153"/>
      <c r="C70" s="144"/>
      <c r="D70" s="168"/>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row>
    <row r="71" spans="1:29" x14ac:dyDescent="0.2">
      <c r="A71" s="153"/>
      <c r="B71" s="153"/>
      <c r="C71" s="144"/>
      <c r="D71" s="168"/>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row>
    <row r="72" spans="1:29" x14ac:dyDescent="0.2">
      <c r="A72" s="153"/>
      <c r="B72" s="153"/>
      <c r="C72" s="144"/>
      <c r="D72" s="168"/>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row>
    <row r="73" spans="1:29" x14ac:dyDescent="0.2">
      <c r="A73" s="153"/>
      <c r="B73" s="153"/>
      <c r="C73" s="144"/>
      <c r="D73" s="168"/>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row>
    <row r="74" spans="1:29" x14ac:dyDescent="0.2">
      <c r="A74" s="153"/>
      <c r="B74" s="153"/>
      <c r="C74" s="144"/>
      <c r="D74" s="168"/>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row>
    <row r="75" spans="1:29" x14ac:dyDescent="0.2">
      <c r="A75" s="153"/>
      <c r="B75" s="153"/>
      <c r="C75" s="144"/>
      <c r="D75" s="168"/>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row>
    <row r="76" spans="1:29" x14ac:dyDescent="0.2">
      <c r="A76" s="153"/>
      <c r="B76" s="153"/>
      <c r="C76" s="144"/>
      <c r="D76" s="168"/>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row>
    <row r="77" spans="1:29" x14ac:dyDescent="0.2">
      <c r="A77" s="153"/>
      <c r="B77" s="153"/>
      <c r="C77" s="144"/>
      <c r="D77" s="168"/>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row>
    <row r="78" spans="1:29" x14ac:dyDescent="0.2">
      <c r="A78" s="153"/>
      <c r="B78" s="153"/>
      <c r="C78" s="144"/>
      <c r="D78" s="168"/>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row>
    <row r="79" spans="1:29" x14ac:dyDescent="0.2">
      <c r="A79" s="153"/>
      <c r="B79" s="153"/>
      <c r="C79" s="144"/>
      <c r="D79" s="168"/>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row>
    <row r="80" spans="1:29" x14ac:dyDescent="0.2">
      <c r="A80" s="153"/>
      <c r="B80" s="153"/>
      <c r="C80" s="144"/>
      <c r="D80" s="168"/>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row>
    <row r="81" spans="1:29" x14ac:dyDescent="0.2">
      <c r="A81" s="153"/>
      <c r="B81" s="153"/>
      <c r="C81" s="144"/>
      <c r="D81" s="168"/>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row>
    <row r="82" spans="1:29" x14ac:dyDescent="0.2">
      <c r="A82" s="153"/>
      <c r="B82" s="153"/>
      <c r="C82" s="144"/>
      <c r="D82" s="168"/>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row>
    <row r="83" spans="1:29" x14ac:dyDescent="0.2">
      <c r="A83" s="153"/>
      <c r="B83" s="153"/>
      <c r="C83" s="144"/>
      <c r="D83" s="168"/>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row>
    <row r="84" spans="1:29" x14ac:dyDescent="0.2">
      <c r="A84" s="153"/>
      <c r="B84" s="153"/>
      <c r="C84" s="144"/>
      <c r="D84" s="168"/>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row>
    <row r="85" spans="1:29" x14ac:dyDescent="0.2">
      <c r="A85" s="153"/>
      <c r="B85" s="153"/>
      <c r="C85" s="144"/>
      <c r="D85" s="168"/>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row>
    <row r="86" spans="1:29" x14ac:dyDescent="0.2">
      <c r="A86" s="153"/>
      <c r="B86" s="153"/>
      <c r="C86" s="144"/>
      <c r="D86" s="168"/>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row>
    <row r="87" spans="1:29" x14ac:dyDescent="0.2">
      <c r="A87" s="153"/>
      <c r="B87" s="153"/>
      <c r="C87" s="144"/>
      <c r="D87" s="168"/>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row>
    <row r="88" spans="1:29" x14ac:dyDescent="0.2">
      <c r="A88" s="153"/>
      <c r="B88" s="153"/>
      <c r="C88" s="144"/>
      <c r="D88" s="168"/>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row>
    <row r="89" spans="1:29" x14ac:dyDescent="0.2">
      <c r="A89" s="153"/>
      <c r="B89" s="153"/>
      <c r="C89" s="144"/>
      <c r="D89" s="168"/>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row>
    <row r="90" spans="1:29" x14ac:dyDescent="0.2">
      <c r="A90" s="153"/>
      <c r="B90" s="153"/>
      <c r="C90" s="144"/>
      <c r="D90" s="168"/>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row>
    <row r="91" spans="1:29" x14ac:dyDescent="0.2">
      <c r="A91" s="153"/>
      <c r="B91" s="153"/>
      <c r="C91" s="144"/>
      <c r="D91" s="168"/>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row>
    <row r="92" spans="1:29" x14ac:dyDescent="0.2">
      <c r="A92" s="153"/>
      <c r="B92" s="153"/>
      <c r="C92" s="144"/>
      <c r="D92" s="168"/>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row>
    <row r="93" spans="1:29" x14ac:dyDescent="0.2">
      <c r="A93" s="153"/>
      <c r="B93" s="153"/>
      <c r="C93" s="144"/>
      <c r="D93" s="168"/>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row>
    <row r="94" spans="1:29" x14ac:dyDescent="0.2">
      <c r="A94" s="153"/>
      <c r="B94" s="153"/>
      <c r="C94" s="144"/>
      <c r="D94" s="168"/>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row>
    <row r="95" spans="1:29" x14ac:dyDescent="0.2">
      <c r="A95" s="153"/>
      <c r="B95" s="153"/>
      <c r="C95" s="144"/>
      <c r="D95" s="168"/>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row>
    <row r="96" spans="1:29" x14ac:dyDescent="0.2">
      <c r="A96" s="153"/>
      <c r="B96" s="153"/>
      <c r="C96" s="144"/>
      <c r="D96" s="168"/>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row>
  </sheetData>
  <sheetProtection algorithmName="SHA-512" hashValue="xn5XNrNlExoHHijLtc1bJJFEBCTR6hMRBY/C2eSfztazTqDFS/Kwoc/59yEOrYX2aO3O9NaQtpzpbdPn8bMivg==" saltValue="8a3TjJ8SnHP0wT00QcwfGg==" spinCount="100000" sheet="1" selectLockedCells="1"/>
  <mergeCells count="66">
    <mergeCell ref="J2:O2"/>
    <mergeCell ref="J3:O3"/>
    <mergeCell ref="J4:O4"/>
    <mergeCell ref="C10:C12"/>
    <mergeCell ref="D9:O9"/>
    <mergeCell ref="D11:E11"/>
    <mergeCell ref="F11:G11"/>
    <mergeCell ref="H11:I11"/>
    <mergeCell ref="J11:K11"/>
    <mergeCell ref="L11:M11"/>
    <mergeCell ref="N11:O11"/>
    <mergeCell ref="D10:E10"/>
    <mergeCell ref="F10:G10"/>
    <mergeCell ref="H10:I10"/>
    <mergeCell ref="J10:K10"/>
    <mergeCell ref="L10:M10"/>
    <mergeCell ref="BL11:BM11"/>
    <mergeCell ref="P10:Q10"/>
    <mergeCell ref="R10:S10"/>
    <mergeCell ref="P11:Q11"/>
    <mergeCell ref="R11:S11"/>
    <mergeCell ref="X11:Y11"/>
    <mergeCell ref="Z11:AA11"/>
    <mergeCell ref="AB11:AC11"/>
    <mergeCell ref="AL10:AM10"/>
    <mergeCell ref="AL11:AM11"/>
    <mergeCell ref="AN10:AO10"/>
    <mergeCell ref="AN11:AO11"/>
    <mergeCell ref="AP10:AQ10"/>
    <mergeCell ref="AP11:AQ11"/>
    <mergeCell ref="AR10:AS10"/>
    <mergeCell ref="AR11:AS11"/>
    <mergeCell ref="N10:O10"/>
    <mergeCell ref="AF11:AG11"/>
    <mergeCell ref="AH11:AI11"/>
    <mergeCell ref="AJ11:AK11"/>
    <mergeCell ref="AF10:AG10"/>
    <mergeCell ref="AH10:AI10"/>
    <mergeCell ref="AJ10:AK10"/>
    <mergeCell ref="AD11:AE11"/>
    <mergeCell ref="T10:U10"/>
    <mergeCell ref="V10:W10"/>
    <mergeCell ref="X10:Y10"/>
    <mergeCell ref="Z10:AA10"/>
    <mergeCell ref="AB10:AC10"/>
    <mergeCell ref="AD10:AE10"/>
    <mergeCell ref="T11:U11"/>
    <mergeCell ref="V11:W11"/>
    <mergeCell ref="AT10:AU10"/>
    <mergeCell ref="AT11:AU11"/>
    <mergeCell ref="AV10:AW10"/>
    <mergeCell ref="AV11:AW11"/>
    <mergeCell ref="AX10:AY10"/>
    <mergeCell ref="AX11:AY11"/>
    <mergeCell ref="AZ10:BA10"/>
    <mergeCell ref="AZ11:BA11"/>
    <mergeCell ref="BB10:BC10"/>
    <mergeCell ref="BB11:BC11"/>
    <mergeCell ref="BD10:BE10"/>
    <mergeCell ref="BD11:BE11"/>
    <mergeCell ref="BF10:BG10"/>
    <mergeCell ref="BF11:BG11"/>
    <mergeCell ref="BH10:BI10"/>
    <mergeCell ref="BH11:BI11"/>
    <mergeCell ref="BJ10:BK10"/>
    <mergeCell ref="BJ11:BK11"/>
  </mergeCells>
  <phoneticPr fontId="0" type="noConversion"/>
  <pageMargins left="0.143700787" right="0" top="0.261811024" bottom="0.261811024" header="0.23622047244094499" footer="0.31496062992126"/>
  <pageSetup paperSize="5" scale="58" orientation="landscape" horizontalDpi="4294967292" r:id="rId1"/>
  <headerFooter alignWithMargins="0">
    <oddHeader>&amp;R&amp;"Times New Roman,Bold"&amp;12&amp;A</oddHeader>
    <oddFooter>&amp;R&amp;D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BC58"/>
  <sheetViews>
    <sheetView showGridLines="0" workbookViewId="0">
      <selection activeCell="A58" sqref="A58"/>
    </sheetView>
  </sheetViews>
  <sheetFormatPr defaultColWidth="8.85546875" defaultRowHeight="12.75" x14ac:dyDescent="0.2"/>
  <cols>
    <col min="1" max="1" width="12.7109375" customWidth="1"/>
    <col min="2" max="2" width="14.5703125" customWidth="1"/>
    <col min="3" max="3" width="17.42578125" customWidth="1"/>
    <col min="6" max="6" width="9.140625" style="88" customWidth="1"/>
    <col min="7" max="8" width="26.7109375" customWidth="1"/>
    <col min="9" max="9" width="14.140625" customWidth="1"/>
    <col min="10" max="11" width="9.7109375" customWidth="1"/>
    <col min="12" max="13" width="1.42578125" customWidth="1"/>
    <col min="14" max="19" width="9.28515625" customWidth="1"/>
    <col min="20" max="20" width="9.28515625" bestFit="1" customWidth="1"/>
    <col min="21" max="21" width="9.28515625" customWidth="1"/>
    <col min="22" max="22" width="10.28515625" customWidth="1"/>
    <col min="23" max="25" width="10.85546875" customWidth="1"/>
    <col min="54" max="54" width="3.7109375" customWidth="1"/>
    <col min="55" max="55" width="11.5703125" customWidth="1"/>
  </cols>
  <sheetData>
    <row r="1" spans="1:55" x14ac:dyDescent="0.2">
      <c r="A1" s="91"/>
      <c r="B1" s="91"/>
      <c r="C1" s="91"/>
      <c r="D1" s="91"/>
      <c r="E1" s="91"/>
      <c r="F1" s="90"/>
      <c r="G1" s="92" t="s">
        <v>388</v>
      </c>
      <c r="H1" s="304" t="str">
        <f>'ReOp1-Main Worksheet'!L2</f>
        <v>Name</v>
      </c>
      <c r="I1" s="304"/>
      <c r="J1" s="304"/>
      <c r="K1" s="304"/>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row>
    <row r="2" spans="1:55" x14ac:dyDescent="0.2">
      <c r="A2" s="91"/>
      <c r="B2" s="91"/>
      <c r="C2" s="91"/>
      <c r="D2" s="91"/>
      <c r="E2" s="91"/>
      <c r="F2" s="90"/>
      <c r="G2" s="92" t="s">
        <v>8</v>
      </c>
      <c r="H2" s="305" t="str">
        <f>'ReOp1-Main Worksheet'!L3</f>
        <v>FRS Account, Name, Chartfield String</v>
      </c>
      <c r="I2" s="305"/>
      <c r="J2" s="305"/>
      <c r="K2" s="305"/>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row>
    <row r="3" spans="1:55" x14ac:dyDescent="0.2">
      <c r="A3" s="91"/>
      <c r="B3" s="91"/>
      <c r="C3" s="91"/>
      <c r="D3" s="91"/>
      <c r="E3" s="91"/>
      <c r="F3" s="90"/>
      <c r="G3" s="92" t="s">
        <v>9</v>
      </c>
      <c r="H3" s="306" t="str">
        <f>'ReOp1-Main Worksheet'!L4</f>
        <v>Date</v>
      </c>
      <c r="I3" s="306"/>
      <c r="J3" s="306"/>
      <c r="K3" s="306"/>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row>
    <row r="4" spans="1:55" x14ac:dyDescent="0.2">
      <c r="A4" s="91"/>
      <c r="B4" s="91"/>
      <c r="C4" s="91"/>
      <c r="D4" s="91"/>
      <c r="E4" s="91"/>
      <c r="F4" s="90"/>
      <c r="G4" s="91"/>
      <c r="H4" s="91"/>
      <c r="I4" s="91"/>
      <c r="J4" s="91"/>
      <c r="K4" s="98"/>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row>
    <row r="6" spans="1:55" ht="20.25" x14ac:dyDescent="0.3">
      <c r="A6" s="95"/>
      <c r="B6" s="91"/>
      <c r="C6" s="91"/>
      <c r="D6" s="97"/>
      <c r="E6" s="91"/>
      <c r="F6" s="90"/>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row>
    <row r="7" spans="1:55" ht="20.25" x14ac:dyDescent="0.3">
      <c r="A7" s="95" t="s">
        <v>477</v>
      </c>
      <c r="B7" s="91"/>
      <c r="C7" s="91"/>
      <c r="D7" s="97"/>
      <c r="E7" s="91"/>
      <c r="F7" s="90"/>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row>
    <row r="8" spans="1:55" ht="20.25" x14ac:dyDescent="0.3">
      <c r="A8" s="95"/>
      <c r="B8" s="91"/>
      <c r="C8" s="91"/>
      <c r="D8" s="97"/>
      <c r="E8" s="91"/>
      <c r="F8" s="90"/>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row>
    <row r="9" spans="1:55" ht="46.5" x14ac:dyDescent="0.3">
      <c r="A9" s="95"/>
      <c r="B9" s="91"/>
      <c r="C9" s="91"/>
      <c r="D9" s="97"/>
      <c r="E9" s="91"/>
      <c r="F9" s="90"/>
      <c r="G9" s="91"/>
      <c r="H9" s="91"/>
      <c r="I9" s="91"/>
      <c r="J9" s="138" t="s">
        <v>381</v>
      </c>
      <c r="K9" s="99" t="s">
        <v>413</v>
      </c>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row>
    <row r="10" spans="1:55" ht="14.25" x14ac:dyDescent="0.2">
      <c r="A10" s="93"/>
      <c r="B10" s="93"/>
      <c r="C10" s="93"/>
      <c r="D10" s="93"/>
      <c r="E10" s="93"/>
      <c r="F10" s="89"/>
      <c r="G10" s="93"/>
      <c r="H10" s="93"/>
      <c r="I10" s="93"/>
      <c r="J10" s="324" t="s">
        <v>573</v>
      </c>
      <c r="K10" s="100" t="s">
        <v>22</v>
      </c>
      <c r="L10" s="91"/>
      <c r="M10" s="91"/>
      <c r="N10" s="130" t="s">
        <v>451</v>
      </c>
      <c r="O10" s="130" t="s">
        <v>451</v>
      </c>
      <c r="P10" s="130" t="s">
        <v>451</v>
      </c>
      <c r="Q10" s="130" t="s">
        <v>451</v>
      </c>
      <c r="R10" s="130" t="s">
        <v>451</v>
      </c>
      <c r="S10" s="130" t="s">
        <v>451</v>
      </c>
      <c r="T10" s="130" t="s">
        <v>451</v>
      </c>
      <c r="U10" s="130" t="s">
        <v>451</v>
      </c>
      <c r="V10" s="130" t="s">
        <v>451</v>
      </c>
      <c r="W10" s="130" t="s">
        <v>451</v>
      </c>
      <c r="X10" s="96" t="s">
        <v>454</v>
      </c>
      <c r="Y10" s="108"/>
      <c r="Z10" s="114" t="s">
        <v>457</v>
      </c>
      <c r="AA10" s="114" t="s">
        <v>457</v>
      </c>
      <c r="AB10" s="114" t="s">
        <v>457</v>
      </c>
      <c r="AC10" s="114" t="s">
        <v>457</v>
      </c>
      <c r="AD10" s="114" t="s">
        <v>457</v>
      </c>
      <c r="AE10" s="114" t="s">
        <v>457</v>
      </c>
      <c r="AF10" s="114" t="s">
        <v>457</v>
      </c>
      <c r="AG10" s="114" t="s">
        <v>457</v>
      </c>
      <c r="AH10" s="114" t="s">
        <v>457</v>
      </c>
      <c r="AI10" s="114" t="s">
        <v>457</v>
      </c>
      <c r="AJ10" s="112" t="s">
        <v>457</v>
      </c>
      <c r="AK10" s="114" t="s">
        <v>457</v>
      </c>
      <c r="AL10" s="114" t="s">
        <v>457</v>
      </c>
      <c r="AM10" s="114" t="s">
        <v>457</v>
      </c>
      <c r="AN10" s="114" t="s">
        <v>457</v>
      </c>
      <c r="AO10" s="114" t="s">
        <v>457</v>
      </c>
      <c r="AP10" s="114" t="s">
        <v>457</v>
      </c>
      <c r="AQ10" s="114" t="s">
        <v>457</v>
      </c>
      <c r="AR10" s="114" t="s">
        <v>457</v>
      </c>
      <c r="AS10" s="114" t="s">
        <v>457</v>
      </c>
      <c r="AT10" s="114" t="s">
        <v>457</v>
      </c>
      <c r="AU10" s="114" t="s">
        <v>575</v>
      </c>
      <c r="AV10" s="114" t="s">
        <v>457</v>
      </c>
      <c r="AW10" s="114" t="s">
        <v>457</v>
      </c>
      <c r="AX10" s="114" t="s">
        <v>457</v>
      </c>
      <c r="AY10" s="114" t="s">
        <v>457</v>
      </c>
      <c r="AZ10" s="114" t="s">
        <v>457</v>
      </c>
      <c r="BA10" s="114" t="s">
        <v>457</v>
      </c>
      <c r="BB10" s="91"/>
      <c r="BC10" s="91"/>
    </row>
    <row r="11" spans="1:55" ht="14.25" x14ac:dyDescent="0.2">
      <c r="A11" s="93"/>
      <c r="B11" s="93"/>
      <c r="C11" s="93"/>
      <c r="D11" s="93"/>
      <c r="E11" s="93" t="s">
        <v>23</v>
      </c>
      <c r="F11" s="89" t="s">
        <v>411</v>
      </c>
      <c r="G11" s="93"/>
      <c r="H11" s="93"/>
      <c r="I11" s="93"/>
      <c r="J11" s="324"/>
      <c r="K11" s="100" t="s">
        <v>32</v>
      </c>
      <c r="L11" s="91"/>
      <c r="M11" s="91"/>
      <c r="N11" s="131"/>
      <c r="O11" s="131"/>
      <c r="P11" s="131"/>
      <c r="Q11" s="131"/>
      <c r="R11" s="131"/>
      <c r="S11" s="131"/>
      <c r="T11" s="131"/>
      <c r="U11" s="131"/>
      <c r="V11" s="131"/>
      <c r="W11" s="131"/>
      <c r="X11" s="96" t="s">
        <v>455</v>
      </c>
      <c r="Y11" s="96" t="s">
        <v>452</v>
      </c>
      <c r="Z11" s="115"/>
      <c r="AA11" s="115"/>
      <c r="AB11" s="114"/>
      <c r="AC11" s="115"/>
      <c r="AD11" s="115"/>
      <c r="AE11" s="115"/>
      <c r="AF11" s="115"/>
      <c r="AG11" s="115"/>
      <c r="AH11" s="115"/>
      <c r="AI11" s="115"/>
      <c r="AJ11" s="109"/>
      <c r="AK11" s="115"/>
      <c r="AL11" s="115"/>
      <c r="AM11" s="115"/>
      <c r="AN11" s="115"/>
      <c r="AO11" s="115"/>
      <c r="AP11" s="115"/>
      <c r="AQ11" s="115"/>
      <c r="AR11" s="115"/>
      <c r="AS11" s="115"/>
      <c r="AT11" s="115"/>
      <c r="AU11" s="115"/>
      <c r="AV11" s="115"/>
      <c r="AW11" s="115"/>
      <c r="AX11" s="115"/>
      <c r="AY11" s="115"/>
      <c r="AZ11" s="115"/>
      <c r="BA11" s="115"/>
      <c r="BB11" s="91"/>
      <c r="BC11" s="91"/>
    </row>
    <row r="12" spans="1:55" ht="14.25" x14ac:dyDescent="0.2">
      <c r="A12" s="93" t="s">
        <v>24</v>
      </c>
      <c r="B12" s="93" t="s">
        <v>482</v>
      </c>
      <c r="C12" s="93" t="s">
        <v>483</v>
      </c>
      <c r="D12" s="93" t="s">
        <v>25</v>
      </c>
      <c r="E12" s="93" t="s">
        <v>26</v>
      </c>
      <c r="F12" s="89" t="s">
        <v>27</v>
      </c>
      <c r="G12" s="93" t="s">
        <v>28</v>
      </c>
      <c r="H12" s="93" t="s">
        <v>29</v>
      </c>
      <c r="I12" s="93" t="s">
        <v>456</v>
      </c>
      <c r="J12" s="94"/>
      <c r="K12" s="100" t="s">
        <v>19</v>
      </c>
      <c r="L12" s="91"/>
      <c r="M12" s="91"/>
      <c r="N12" s="132" t="s">
        <v>496</v>
      </c>
      <c r="O12" s="132" t="s">
        <v>497</v>
      </c>
      <c r="P12" s="132" t="s">
        <v>498</v>
      </c>
      <c r="Q12" s="132" t="s">
        <v>499</v>
      </c>
      <c r="R12" s="132" t="s">
        <v>500</v>
      </c>
      <c r="S12" s="132" t="s">
        <v>501</v>
      </c>
      <c r="T12" s="132" t="s">
        <v>458</v>
      </c>
      <c r="U12" s="132" t="s">
        <v>459</v>
      </c>
      <c r="V12" s="132" t="s">
        <v>460</v>
      </c>
      <c r="W12" s="132" t="s">
        <v>461</v>
      </c>
      <c r="X12" s="117">
        <v>41090</v>
      </c>
      <c r="Y12" s="96" t="s">
        <v>453</v>
      </c>
      <c r="Z12" s="116" t="s">
        <v>462</v>
      </c>
      <c r="AA12" s="116" t="s">
        <v>463</v>
      </c>
      <c r="AB12" s="114" t="s">
        <v>470</v>
      </c>
      <c r="AC12" s="116" t="s">
        <v>471</v>
      </c>
      <c r="AD12" s="116" t="s">
        <v>472</v>
      </c>
      <c r="AE12" s="116" t="s">
        <v>473</v>
      </c>
      <c r="AF12" s="116" t="s">
        <v>474</v>
      </c>
      <c r="AG12" s="116" t="s">
        <v>464</v>
      </c>
      <c r="AH12" s="116" t="s">
        <v>465</v>
      </c>
      <c r="AI12" s="116" t="s">
        <v>466</v>
      </c>
      <c r="AJ12" s="113" t="s">
        <v>467</v>
      </c>
      <c r="AK12" s="116" t="s">
        <v>468</v>
      </c>
      <c r="AL12" s="116" t="s">
        <v>469</v>
      </c>
      <c r="AM12" s="116" t="s">
        <v>502</v>
      </c>
      <c r="AN12" s="116" t="s">
        <v>503</v>
      </c>
      <c r="AO12" s="116" t="s">
        <v>504</v>
      </c>
      <c r="AP12" s="116" t="s">
        <v>505</v>
      </c>
      <c r="AQ12" s="116" t="s">
        <v>506</v>
      </c>
      <c r="AR12" s="116" t="s">
        <v>507</v>
      </c>
      <c r="AS12" s="116" t="s">
        <v>508</v>
      </c>
      <c r="AT12" s="116" t="s">
        <v>574</v>
      </c>
      <c r="AU12" s="116" t="s">
        <v>576</v>
      </c>
      <c r="AV12" s="116" t="s">
        <v>577</v>
      </c>
      <c r="AW12" s="116" t="s">
        <v>578</v>
      </c>
      <c r="AX12" s="116" t="s">
        <v>579</v>
      </c>
      <c r="AY12" s="116" t="s">
        <v>580</v>
      </c>
      <c r="AZ12" s="116" t="s">
        <v>581</v>
      </c>
      <c r="BA12" s="116" t="s">
        <v>582</v>
      </c>
      <c r="BB12" s="91"/>
      <c r="BC12" s="96" t="s">
        <v>448</v>
      </c>
    </row>
    <row r="13" spans="1:55" x14ac:dyDescent="0.2">
      <c r="A13" s="110" t="str">
        <f>IF(ISBLANK('ReOp6-Equip Depr'!A12)," ",'ReOp6-Equip Depr'!A12)</f>
        <v xml:space="preserve"> </v>
      </c>
      <c r="B13" s="110" t="str">
        <f>IF(ISBLANK('ReOp6-Equip Depr'!B12)," ",'ReOp6-Equip Depr'!B12)</f>
        <v xml:space="preserve"> </v>
      </c>
      <c r="C13" s="110" t="str">
        <f>IF(ISBLANK('ReOp6-Equip Depr'!C12)," ",'ReOp6-Equip Depr'!C12)</f>
        <v xml:space="preserve"> </v>
      </c>
      <c r="D13" s="110" t="str">
        <f>IF(ISBLANK('ReOp6-Equip Depr'!D12)," ",'ReOp6-Equip Depr'!D12)</f>
        <v xml:space="preserve"> </v>
      </c>
      <c r="E13" s="110" t="str">
        <f>IF(ISBLANK('ReOp6-Equip Depr'!E12)," ",'ReOp6-Equip Depr'!E12)</f>
        <v xml:space="preserve"> </v>
      </c>
      <c r="F13" s="208" t="str">
        <f>IF(ISBLANK('ReOp6-Equip Depr'!F12)," ",'ReOp6-Equip Depr'!F12)</f>
        <v xml:space="preserve"> </v>
      </c>
      <c r="G13" s="110" t="str">
        <f>IF(ISBLANK('ReOp6-Equip Depr'!G12)," ",'ReOp6-Equip Depr'!G12)</f>
        <v xml:space="preserve"> </v>
      </c>
      <c r="H13" s="110" t="str">
        <f>IF(ISBLANK('ReOp6-Equip Depr'!H12)," ",'ReOp6-Equip Depr'!H12)</f>
        <v xml:space="preserve"> </v>
      </c>
      <c r="I13" s="111">
        <f>'ReOp6-Equip Depr'!L12</f>
        <v>0</v>
      </c>
      <c r="J13" s="101">
        <f>IF('ReOp6-Equip Depr'!Q12="yes",'ReOp6-Equip Depr'!O12,0)</f>
        <v>0</v>
      </c>
      <c r="K13" s="101">
        <f t="shared" ref="K13:K30" si="0">AJ13</f>
        <v>0</v>
      </c>
      <c r="L13" s="91"/>
      <c r="M13" s="91"/>
      <c r="N13" s="118">
        <f>$J13/10</f>
        <v>0</v>
      </c>
      <c r="O13" s="118">
        <f t="shared" ref="O13:W14" si="1">$J13/10</f>
        <v>0</v>
      </c>
      <c r="P13" s="118">
        <f t="shared" si="1"/>
        <v>0</v>
      </c>
      <c r="Q13" s="118">
        <f t="shared" si="1"/>
        <v>0</v>
      </c>
      <c r="R13" s="118">
        <f t="shared" si="1"/>
        <v>0</v>
      </c>
      <c r="S13" s="118">
        <f t="shared" si="1"/>
        <v>0</v>
      </c>
      <c r="T13" s="118">
        <f t="shared" si="1"/>
        <v>0</v>
      </c>
      <c r="U13" s="118">
        <f t="shared" si="1"/>
        <v>0</v>
      </c>
      <c r="V13" s="118">
        <f t="shared" si="1"/>
        <v>0</v>
      </c>
      <c r="W13" s="118">
        <f t="shared" si="1"/>
        <v>0</v>
      </c>
      <c r="X13" s="119">
        <f>(SUM(N13:W13))</f>
        <v>0</v>
      </c>
      <c r="Y13" s="118">
        <f>$J13-$X13</f>
        <v>0</v>
      </c>
      <c r="Z13" s="118">
        <f>$Y13/15</f>
        <v>0</v>
      </c>
      <c r="AA13" s="118">
        <f t="shared" ref="AA13:BA14" si="2">$Y13/15</f>
        <v>0</v>
      </c>
      <c r="AB13" s="118">
        <f t="shared" si="2"/>
        <v>0</v>
      </c>
      <c r="AC13" s="118">
        <f t="shared" si="2"/>
        <v>0</v>
      </c>
      <c r="AD13" s="118">
        <f t="shared" si="2"/>
        <v>0</v>
      </c>
      <c r="AE13" s="118">
        <f t="shared" si="2"/>
        <v>0</v>
      </c>
      <c r="AF13" s="118">
        <f t="shared" si="2"/>
        <v>0</v>
      </c>
      <c r="AG13" s="118">
        <f t="shared" si="2"/>
        <v>0</v>
      </c>
      <c r="AH13" s="118">
        <f t="shared" si="2"/>
        <v>0</v>
      </c>
      <c r="AI13" s="118">
        <f t="shared" si="2"/>
        <v>0</v>
      </c>
      <c r="AJ13" s="120">
        <f t="shared" si="2"/>
        <v>0</v>
      </c>
      <c r="AK13" s="118">
        <f t="shared" si="2"/>
        <v>0</v>
      </c>
      <c r="AL13" s="118">
        <f t="shared" si="2"/>
        <v>0</v>
      </c>
      <c r="AM13" s="118">
        <f t="shared" si="2"/>
        <v>0</v>
      </c>
      <c r="AN13" s="118">
        <f t="shared" si="2"/>
        <v>0</v>
      </c>
      <c r="AO13" s="118">
        <f t="shared" si="2"/>
        <v>0</v>
      </c>
      <c r="AP13" s="118">
        <f t="shared" si="2"/>
        <v>0</v>
      </c>
      <c r="AQ13" s="118">
        <f t="shared" si="2"/>
        <v>0</v>
      </c>
      <c r="AR13" s="118">
        <f t="shared" si="2"/>
        <v>0</v>
      </c>
      <c r="AS13" s="118">
        <f t="shared" si="2"/>
        <v>0</v>
      </c>
      <c r="AT13" s="118">
        <f t="shared" si="2"/>
        <v>0</v>
      </c>
      <c r="AU13" s="118">
        <f t="shared" si="2"/>
        <v>0</v>
      </c>
      <c r="AV13" s="118">
        <f t="shared" si="2"/>
        <v>0</v>
      </c>
      <c r="AW13" s="118">
        <f t="shared" si="2"/>
        <v>0</v>
      </c>
      <c r="AX13" s="118">
        <f t="shared" si="2"/>
        <v>0</v>
      </c>
      <c r="AY13" s="118">
        <f t="shared" si="2"/>
        <v>0</v>
      </c>
      <c r="AZ13" s="118">
        <f t="shared" si="2"/>
        <v>0</v>
      </c>
      <c r="BA13" s="118">
        <f t="shared" si="2"/>
        <v>0</v>
      </c>
      <c r="BB13" s="121"/>
      <c r="BC13" s="122">
        <f>X13+(SUM(Z13:BA13))</f>
        <v>0</v>
      </c>
    </row>
    <row r="14" spans="1:55" x14ac:dyDescent="0.2">
      <c r="A14" s="110" t="str">
        <f>IF(ISBLANK('ReOp6-Equip Depr'!A13)," ",'ReOp6-Equip Depr'!A13)</f>
        <v xml:space="preserve"> </v>
      </c>
      <c r="B14" s="110" t="str">
        <f>IF(ISBLANK('ReOp6-Equip Depr'!B13)," ",'ReOp6-Equip Depr'!B13)</f>
        <v xml:space="preserve"> </v>
      </c>
      <c r="C14" s="110" t="str">
        <f>IF(ISBLANK('ReOp6-Equip Depr'!C13)," ",'ReOp6-Equip Depr'!C13)</f>
        <v xml:space="preserve"> </v>
      </c>
      <c r="D14" s="110" t="str">
        <f>IF(ISBLANK('ReOp6-Equip Depr'!D13)," ",'ReOp6-Equip Depr'!D13)</f>
        <v xml:space="preserve"> </v>
      </c>
      <c r="E14" s="110" t="str">
        <f>IF(ISBLANK('ReOp6-Equip Depr'!E13)," ",'ReOp6-Equip Depr'!E13)</f>
        <v xml:space="preserve"> </v>
      </c>
      <c r="F14" s="208" t="str">
        <f>IF(ISBLANK('ReOp6-Equip Depr'!F13)," ",'ReOp6-Equip Depr'!F13)</f>
        <v xml:space="preserve"> </v>
      </c>
      <c r="G14" s="110" t="str">
        <f>IF(ISBLANK('ReOp6-Equip Depr'!G13)," ",'ReOp6-Equip Depr'!G13)</f>
        <v xml:space="preserve"> </v>
      </c>
      <c r="H14" s="110" t="str">
        <f>IF(ISBLANK('ReOp6-Equip Depr'!H13)," ",'ReOp6-Equip Depr'!H13)</f>
        <v xml:space="preserve"> </v>
      </c>
      <c r="I14" s="111">
        <f>'ReOp6-Equip Depr'!L13</f>
        <v>0</v>
      </c>
      <c r="J14" s="101">
        <f>IF('ReOp6-Equip Depr'!Q13="yes",'ReOp6-Equip Depr'!O13,0)</f>
        <v>0</v>
      </c>
      <c r="K14" s="101">
        <f t="shared" si="0"/>
        <v>0</v>
      </c>
      <c r="L14" s="91"/>
      <c r="M14" s="91"/>
      <c r="N14" s="118">
        <f>$J14/10</f>
        <v>0</v>
      </c>
      <c r="O14" s="118">
        <f t="shared" si="1"/>
        <v>0</v>
      </c>
      <c r="P14" s="118">
        <f t="shared" si="1"/>
        <v>0</v>
      </c>
      <c r="Q14" s="118">
        <f t="shared" si="1"/>
        <v>0</v>
      </c>
      <c r="R14" s="118">
        <f t="shared" si="1"/>
        <v>0</v>
      </c>
      <c r="S14" s="118">
        <f t="shared" si="1"/>
        <v>0</v>
      </c>
      <c r="T14" s="118">
        <f t="shared" si="1"/>
        <v>0</v>
      </c>
      <c r="U14" s="118">
        <f t="shared" si="1"/>
        <v>0</v>
      </c>
      <c r="V14" s="118">
        <f t="shared" si="1"/>
        <v>0</v>
      </c>
      <c r="W14" s="118">
        <f t="shared" si="1"/>
        <v>0</v>
      </c>
      <c r="X14" s="119">
        <f>(SUM(N14:W14))</f>
        <v>0</v>
      </c>
      <c r="Y14" s="118">
        <f t="shared" ref="Y14:Y52" si="3">$J14-$X14</f>
        <v>0</v>
      </c>
      <c r="Z14" s="118">
        <f t="shared" ref="Z14:AO15" si="4">$Y14/15</f>
        <v>0</v>
      </c>
      <c r="AA14" s="118">
        <f t="shared" si="4"/>
        <v>0</v>
      </c>
      <c r="AB14" s="118">
        <f t="shared" si="4"/>
        <v>0</v>
      </c>
      <c r="AC14" s="118">
        <f t="shared" si="4"/>
        <v>0</v>
      </c>
      <c r="AD14" s="118">
        <f t="shared" si="4"/>
        <v>0</v>
      </c>
      <c r="AE14" s="118">
        <f t="shared" si="4"/>
        <v>0</v>
      </c>
      <c r="AF14" s="118">
        <f t="shared" si="4"/>
        <v>0</v>
      </c>
      <c r="AG14" s="118">
        <f t="shared" si="4"/>
        <v>0</v>
      </c>
      <c r="AH14" s="118">
        <f t="shared" si="4"/>
        <v>0</v>
      </c>
      <c r="AI14" s="118">
        <f t="shared" si="4"/>
        <v>0</v>
      </c>
      <c r="AJ14" s="120">
        <f t="shared" si="4"/>
        <v>0</v>
      </c>
      <c r="AK14" s="118">
        <f t="shared" si="4"/>
        <v>0</v>
      </c>
      <c r="AL14" s="118">
        <f t="shared" si="4"/>
        <v>0</v>
      </c>
      <c r="AM14" s="118">
        <f t="shared" si="4"/>
        <v>0</v>
      </c>
      <c r="AN14" s="118">
        <f t="shared" si="4"/>
        <v>0</v>
      </c>
      <c r="AO14" s="118">
        <f t="shared" si="4"/>
        <v>0</v>
      </c>
      <c r="AP14" s="118">
        <f t="shared" si="2"/>
        <v>0</v>
      </c>
      <c r="AQ14" s="118">
        <f t="shared" si="2"/>
        <v>0</v>
      </c>
      <c r="AR14" s="118">
        <f t="shared" si="2"/>
        <v>0</v>
      </c>
      <c r="AS14" s="118">
        <f t="shared" si="2"/>
        <v>0</v>
      </c>
      <c r="AT14" s="118">
        <f t="shared" si="2"/>
        <v>0</v>
      </c>
      <c r="AU14" s="118">
        <f t="shared" si="2"/>
        <v>0</v>
      </c>
      <c r="AV14" s="118">
        <f t="shared" si="2"/>
        <v>0</v>
      </c>
      <c r="AW14" s="118">
        <f t="shared" si="2"/>
        <v>0</v>
      </c>
      <c r="AX14" s="118">
        <f t="shared" si="2"/>
        <v>0</v>
      </c>
      <c r="AY14" s="118">
        <f t="shared" si="2"/>
        <v>0</v>
      </c>
      <c r="AZ14" s="118">
        <f t="shared" si="2"/>
        <v>0</v>
      </c>
      <c r="BA14" s="118">
        <f t="shared" si="2"/>
        <v>0</v>
      </c>
      <c r="BB14" s="121"/>
      <c r="BC14" s="122">
        <f t="shared" ref="BC14:BC52" si="5">X14+(SUM(Z14:BA14))</f>
        <v>0</v>
      </c>
    </row>
    <row r="15" spans="1:55" x14ac:dyDescent="0.2">
      <c r="A15" s="110" t="str">
        <f>IF(ISBLANK('ReOp6-Equip Depr'!A14)," ",'ReOp6-Equip Depr'!A14)</f>
        <v xml:space="preserve"> </v>
      </c>
      <c r="B15" s="110" t="str">
        <f>IF(ISBLANK('ReOp6-Equip Depr'!B14)," ",'ReOp6-Equip Depr'!B14)</f>
        <v xml:space="preserve"> </v>
      </c>
      <c r="C15" s="110" t="str">
        <f>IF(ISBLANK('ReOp6-Equip Depr'!C14)," ",'ReOp6-Equip Depr'!C14)</f>
        <v xml:space="preserve"> </v>
      </c>
      <c r="D15" s="110" t="str">
        <f>IF(ISBLANK('ReOp6-Equip Depr'!D14)," ",'ReOp6-Equip Depr'!D14)</f>
        <v xml:space="preserve"> </v>
      </c>
      <c r="E15" s="110" t="str">
        <f>IF(ISBLANK('ReOp6-Equip Depr'!E14)," ",'ReOp6-Equip Depr'!E14)</f>
        <v xml:space="preserve"> </v>
      </c>
      <c r="F15" s="208" t="str">
        <f>IF(ISBLANK('ReOp6-Equip Depr'!F14)," ",'ReOp6-Equip Depr'!F14)</f>
        <v xml:space="preserve"> </v>
      </c>
      <c r="G15" s="110" t="str">
        <f>IF(ISBLANK('ReOp6-Equip Depr'!G14)," ",'ReOp6-Equip Depr'!G14)</f>
        <v xml:space="preserve"> </v>
      </c>
      <c r="H15" s="110" t="str">
        <f>IF(ISBLANK('ReOp6-Equip Depr'!H14)," ",'ReOp6-Equip Depr'!H14)</f>
        <v xml:space="preserve"> </v>
      </c>
      <c r="I15" s="111">
        <f>'ReOp6-Equip Depr'!L14</f>
        <v>0</v>
      </c>
      <c r="J15" s="101">
        <f>IF('ReOp6-Equip Depr'!Q14="yes",'ReOp6-Equip Depr'!O14,0)</f>
        <v>0</v>
      </c>
      <c r="K15" s="101">
        <f t="shared" si="0"/>
        <v>0</v>
      </c>
      <c r="L15" s="91"/>
      <c r="M15" s="91"/>
      <c r="N15" s="118">
        <f t="shared" ref="N15:Y30" si="6">$J15/10</f>
        <v>0</v>
      </c>
      <c r="O15" s="118">
        <f t="shared" si="6"/>
        <v>0</v>
      </c>
      <c r="P15" s="118">
        <f t="shared" si="6"/>
        <v>0</v>
      </c>
      <c r="Q15" s="118">
        <f t="shared" si="6"/>
        <v>0</v>
      </c>
      <c r="R15" s="118">
        <f t="shared" si="6"/>
        <v>0</v>
      </c>
      <c r="S15" s="118">
        <f t="shared" si="6"/>
        <v>0</v>
      </c>
      <c r="T15" s="118">
        <f t="shared" si="6"/>
        <v>0</v>
      </c>
      <c r="U15" s="118">
        <f t="shared" si="6"/>
        <v>0</v>
      </c>
      <c r="V15" s="118">
        <f t="shared" si="6"/>
        <v>0</v>
      </c>
      <c r="W15" s="118">
        <f t="shared" si="6"/>
        <v>0</v>
      </c>
      <c r="X15" s="119">
        <f t="shared" ref="X15:X52" si="7">(SUM(N15:W15))</f>
        <v>0</v>
      </c>
      <c r="Y15" s="118">
        <f t="shared" si="3"/>
        <v>0</v>
      </c>
      <c r="Z15" s="118">
        <f t="shared" si="4"/>
        <v>0</v>
      </c>
      <c r="AA15" s="118">
        <f t="shared" si="4"/>
        <v>0</v>
      </c>
      <c r="AB15" s="118">
        <f t="shared" si="4"/>
        <v>0</v>
      </c>
      <c r="AC15" s="118">
        <f t="shared" si="4"/>
        <v>0</v>
      </c>
      <c r="AD15" s="118">
        <f t="shared" si="4"/>
        <v>0</v>
      </c>
      <c r="AE15" s="118">
        <f t="shared" si="4"/>
        <v>0</v>
      </c>
      <c r="AF15" s="118">
        <f t="shared" si="4"/>
        <v>0</v>
      </c>
      <c r="AG15" s="118">
        <f t="shared" si="4"/>
        <v>0</v>
      </c>
      <c r="AH15" s="118">
        <f t="shared" si="4"/>
        <v>0</v>
      </c>
      <c r="AI15" s="118">
        <f t="shared" si="4"/>
        <v>0</v>
      </c>
      <c r="AJ15" s="120">
        <f t="shared" si="4"/>
        <v>0</v>
      </c>
      <c r="AK15" s="118">
        <f t="shared" si="4"/>
        <v>0</v>
      </c>
      <c r="AL15" s="118">
        <f t="shared" si="4"/>
        <v>0</v>
      </c>
      <c r="AM15" s="118">
        <f t="shared" si="4"/>
        <v>0</v>
      </c>
      <c r="AN15" s="118">
        <f t="shared" ref="AN15:BA15" si="8">$Y15/15</f>
        <v>0</v>
      </c>
      <c r="AO15" s="118">
        <f t="shared" si="8"/>
        <v>0</v>
      </c>
      <c r="AP15" s="118">
        <f t="shared" si="8"/>
        <v>0</v>
      </c>
      <c r="AQ15" s="118">
        <f t="shared" si="8"/>
        <v>0</v>
      </c>
      <c r="AR15" s="118">
        <f t="shared" si="8"/>
        <v>0</v>
      </c>
      <c r="AS15" s="118">
        <f t="shared" si="8"/>
        <v>0</v>
      </c>
      <c r="AT15" s="118">
        <f t="shared" si="8"/>
        <v>0</v>
      </c>
      <c r="AU15" s="118">
        <f t="shared" si="8"/>
        <v>0</v>
      </c>
      <c r="AV15" s="118">
        <f t="shared" si="8"/>
        <v>0</v>
      </c>
      <c r="AW15" s="118">
        <f t="shared" si="8"/>
        <v>0</v>
      </c>
      <c r="AX15" s="118">
        <f t="shared" si="8"/>
        <v>0</v>
      </c>
      <c r="AY15" s="118">
        <f t="shared" si="8"/>
        <v>0</v>
      </c>
      <c r="AZ15" s="118">
        <f t="shared" si="8"/>
        <v>0</v>
      </c>
      <c r="BA15" s="118">
        <f t="shared" si="8"/>
        <v>0</v>
      </c>
      <c r="BB15" s="121"/>
      <c r="BC15" s="122">
        <f t="shared" si="5"/>
        <v>0</v>
      </c>
    </row>
    <row r="16" spans="1:55" x14ac:dyDescent="0.2">
      <c r="A16" s="110" t="str">
        <f>IF(ISBLANK('ReOp6-Equip Depr'!A15)," ",'ReOp6-Equip Depr'!A15)</f>
        <v xml:space="preserve"> </v>
      </c>
      <c r="B16" s="110" t="str">
        <f>IF(ISBLANK('ReOp6-Equip Depr'!B15)," ",'ReOp6-Equip Depr'!B15)</f>
        <v xml:space="preserve"> </v>
      </c>
      <c r="C16" s="110" t="str">
        <f>IF(ISBLANK('ReOp6-Equip Depr'!C15)," ",'ReOp6-Equip Depr'!C15)</f>
        <v xml:space="preserve"> </v>
      </c>
      <c r="D16" s="110" t="str">
        <f>IF(ISBLANK('ReOp6-Equip Depr'!D15)," ",'ReOp6-Equip Depr'!D15)</f>
        <v xml:space="preserve"> </v>
      </c>
      <c r="E16" s="110" t="str">
        <f>IF(ISBLANK('ReOp6-Equip Depr'!E15)," ",'ReOp6-Equip Depr'!E15)</f>
        <v xml:space="preserve"> </v>
      </c>
      <c r="F16" s="208" t="str">
        <f>IF(ISBLANK('ReOp6-Equip Depr'!F15)," ",'ReOp6-Equip Depr'!F15)</f>
        <v xml:space="preserve"> </v>
      </c>
      <c r="G16" s="110" t="str">
        <f>IF(ISBLANK('ReOp6-Equip Depr'!G15)," ",'ReOp6-Equip Depr'!G15)</f>
        <v xml:space="preserve"> </v>
      </c>
      <c r="H16" s="110" t="str">
        <f>IF(ISBLANK('ReOp6-Equip Depr'!H15)," ",'ReOp6-Equip Depr'!H15)</f>
        <v xml:space="preserve"> </v>
      </c>
      <c r="I16" s="111">
        <f>'ReOp6-Equip Depr'!L15</f>
        <v>0</v>
      </c>
      <c r="J16" s="101">
        <f>IF('ReOp6-Equip Depr'!Q15="yes",'ReOp6-Equip Depr'!O15,0)</f>
        <v>0</v>
      </c>
      <c r="K16" s="101">
        <f t="shared" si="0"/>
        <v>0</v>
      </c>
      <c r="L16" s="91"/>
      <c r="M16" s="91"/>
      <c r="N16" s="118">
        <f t="shared" si="6"/>
        <v>0</v>
      </c>
      <c r="O16" s="118">
        <f t="shared" si="6"/>
        <v>0</v>
      </c>
      <c r="P16" s="118">
        <f t="shared" si="6"/>
        <v>0</v>
      </c>
      <c r="Q16" s="118">
        <f t="shared" si="6"/>
        <v>0</v>
      </c>
      <c r="R16" s="118">
        <f t="shared" si="6"/>
        <v>0</v>
      </c>
      <c r="S16" s="118">
        <f t="shared" si="6"/>
        <v>0</v>
      </c>
      <c r="T16" s="118">
        <f t="shared" si="6"/>
        <v>0</v>
      </c>
      <c r="U16" s="118">
        <f t="shared" si="6"/>
        <v>0</v>
      </c>
      <c r="V16" s="118">
        <f t="shared" si="6"/>
        <v>0</v>
      </c>
      <c r="W16" s="118">
        <f t="shared" si="6"/>
        <v>0</v>
      </c>
      <c r="X16" s="119">
        <f t="shared" si="7"/>
        <v>0</v>
      </c>
      <c r="Y16" s="118">
        <f t="shared" si="3"/>
        <v>0</v>
      </c>
      <c r="Z16" s="118">
        <f t="shared" ref="Z16:BA31" si="9">$Y16/15</f>
        <v>0</v>
      </c>
      <c r="AA16" s="118">
        <f t="shared" si="9"/>
        <v>0</v>
      </c>
      <c r="AB16" s="118">
        <f t="shared" si="9"/>
        <v>0</v>
      </c>
      <c r="AC16" s="118">
        <f t="shared" si="9"/>
        <v>0</v>
      </c>
      <c r="AD16" s="118">
        <f t="shared" si="9"/>
        <v>0</v>
      </c>
      <c r="AE16" s="118">
        <f t="shared" si="9"/>
        <v>0</v>
      </c>
      <c r="AF16" s="118">
        <f t="shared" si="9"/>
        <v>0</v>
      </c>
      <c r="AG16" s="118">
        <f t="shared" si="9"/>
        <v>0</v>
      </c>
      <c r="AH16" s="118">
        <f t="shared" si="9"/>
        <v>0</v>
      </c>
      <c r="AI16" s="118">
        <f t="shared" si="9"/>
        <v>0</v>
      </c>
      <c r="AJ16" s="120">
        <f t="shared" si="9"/>
        <v>0</v>
      </c>
      <c r="AK16" s="118">
        <f t="shared" si="9"/>
        <v>0</v>
      </c>
      <c r="AL16" s="118">
        <f t="shared" si="9"/>
        <v>0</v>
      </c>
      <c r="AM16" s="118">
        <f t="shared" si="9"/>
        <v>0</v>
      </c>
      <c r="AN16" s="118">
        <f t="shared" si="9"/>
        <v>0</v>
      </c>
      <c r="AO16" s="118">
        <f t="shared" si="9"/>
        <v>0</v>
      </c>
      <c r="AP16" s="118">
        <f t="shared" si="9"/>
        <v>0</v>
      </c>
      <c r="AQ16" s="118">
        <f t="shared" si="9"/>
        <v>0</v>
      </c>
      <c r="AR16" s="118">
        <f t="shared" si="9"/>
        <v>0</v>
      </c>
      <c r="AS16" s="118">
        <f t="shared" si="9"/>
        <v>0</v>
      </c>
      <c r="AT16" s="118">
        <f t="shared" si="9"/>
        <v>0</v>
      </c>
      <c r="AU16" s="118">
        <f t="shared" si="9"/>
        <v>0</v>
      </c>
      <c r="AV16" s="118">
        <f t="shared" si="9"/>
        <v>0</v>
      </c>
      <c r="AW16" s="118">
        <f t="shared" si="9"/>
        <v>0</v>
      </c>
      <c r="AX16" s="118">
        <f t="shared" si="9"/>
        <v>0</v>
      </c>
      <c r="AY16" s="118">
        <f t="shared" si="9"/>
        <v>0</v>
      </c>
      <c r="AZ16" s="118">
        <f t="shared" si="9"/>
        <v>0</v>
      </c>
      <c r="BA16" s="118">
        <f t="shared" si="9"/>
        <v>0</v>
      </c>
      <c r="BB16" s="121"/>
      <c r="BC16" s="122">
        <f t="shared" si="5"/>
        <v>0</v>
      </c>
    </row>
    <row r="17" spans="1:55" x14ac:dyDescent="0.2">
      <c r="A17" s="110" t="str">
        <f>IF(ISBLANK('ReOp6-Equip Depr'!A16)," ",'ReOp6-Equip Depr'!A16)</f>
        <v xml:space="preserve"> </v>
      </c>
      <c r="B17" s="110" t="str">
        <f>IF(ISBLANK('ReOp6-Equip Depr'!B16)," ",'ReOp6-Equip Depr'!B16)</f>
        <v xml:space="preserve"> </v>
      </c>
      <c r="C17" s="110" t="str">
        <f>IF(ISBLANK('ReOp6-Equip Depr'!C16)," ",'ReOp6-Equip Depr'!C16)</f>
        <v xml:space="preserve"> </v>
      </c>
      <c r="D17" s="110" t="str">
        <f>IF(ISBLANK('ReOp6-Equip Depr'!D16)," ",'ReOp6-Equip Depr'!D16)</f>
        <v xml:space="preserve"> </v>
      </c>
      <c r="E17" s="110" t="str">
        <f>IF(ISBLANK('ReOp6-Equip Depr'!E16)," ",'ReOp6-Equip Depr'!E16)</f>
        <v xml:space="preserve"> </v>
      </c>
      <c r="F17" s="208" t="str">
        <f>IF(ISBLANK('ReOp6-Equip Depr'!F16)," ",'ReOp6-Equip Depr'!F16)</f>
        <v xml:space="preserve"> </v>
      </c>
      <c r="G17" s="110" t="str">
        <f>IF(ISBLANK('ReOp6-Equip Depr'!G16)," ",'ReOp6-Equip Depr'!G16)</f>
        <v xml:space="preserve"> </v>
      </c>
      <c r="H17" s="110" t="str">
        <f>IF(ISBLANK('ReOp6-Equip Depr'!H16)," ",'ReOp6-Equip Depr'!H16)</f>
        <v xml:space="preserve"> </v>
      </c>
      <c r="I17" s="111">
        <f>'ReOp6-Equip Depr'!L16</f>
        <v>0</v>
      </c>
      <c r="J17" s="101">
        <f>IF('ReOp6-Equip Depr'!Q16="yes",'ReOp6-Equip Depr'!O16,0)</f>
        <v>0</v>
      </c>
      <c r="K17" s="101">
        <f t="shared" si="0"/>
        <v>0</v>
      </c>
      <c r="L17" s="91"/>
      <c r="M17" s="91"/>
      <c r="N17" s="118">
        <f t="shared" si="6"/>
        <v>0</v>
      </c>
      <c r="O17" s="118">
        <f t="shared" si="6"/>
        <v>0</v>
      </c>
      <c r="P17" s="118">
        <f t="shared" si="6"/>
        <v>0</v>
      </c>
      <c r="Q17" s="118">
        <f t="shared" si="6"/>
        <v>0</v>
      </c>
      <c r="R17" s="118">
        <f t="shared" si="6"/>
        <v>0</v>
      </c>
      <c r="S17" s="118">
        <f t="shared" si="6"/>
        <v>0</v>
      </c>
      <c r="T17" s="118">
        <f t="shared" si="6"/>
        <v>0</v>
      </c>
      <c r="U17" s="118">
        <f t="shared" si="6"/>
        <v>0</v>
      </c>
      <c r="V17" s="118">
        <f t="shared" si="6"/>
        <v>0</v>
      </c>
      <c r="W17" s="118">
        <f t="shared" si="6"/>
        <v>0</v>
      </c>
      <c r="X17" s="119">
        <f t="shared" si="7"/>
        <v>0</v>
      </c>
      <c r="Y17" s="118">
        <f t="shared" si="3"/>
        <v>0</v>
      </c>
      <c r="Z17" s="118">
        <f t="shared" si="9"/>
        <v>0</v>
      </c>
      <c r="AA17" s="118">
        <f t="shared" si="9"/>
        <v>0</v>
      </c>
      <c r="AB17" s="118">
        <f t="shared" si="9"/>
        <v>0</v>
      </c>
      <c r="AC17" s="118">
        <f t="shared" si="9"/>
        <v>0</v>
      </c>
      <c r="AD17" s="118">
        <f t="shared" si="9"/>
        <v>0</v>
      </c>
      <c r="AE17" s="118">
        <f t="shared" si="9"/>
        <v>0</v>
      </c>
      <c r="AF17" s="118">
        <f t="shared" si="9"/>
        <v>0</v>
      </c>
      <c r="AG17" s="118">
        <f t="shared" si="9"/>
        <v>0</v>
      </c>
      <c r="AH17" s="118">
        <f t="shared" si="9"/>
        <v>0</v>
      </c>
      <c r="AI17" s="118">
        <f t="shared" si="9"/>
        <v>0</v>
      </c>
      <c r="AJ17" s="120">
        <f t="shared" si="9"/>
        <v>0</v>
      </c>
      <c r="AK17" s="118">
        <f t="shared" si="9"/>
        <v>0</v>
      </c>
      <c r="AL17" s="118">
        <f t="shared" si="9"/>
        <v>0</v>
      </c>
      <c r="AM17" s="118">
        <f t="shared" si="9"/>
        <v>0</v>
      </c>
      <c r="AN17" s="118">
        <f t="shared" si="9"/>
        <v>0</v>
      </c>
      <c r="AO17" s="118">
        <f t="shared" si="9"/>
        <v>0</v>
      </c>
      <c r="AP17" s="118">
        <f t="shared" si="9"/>
        <v>0</v>
      </c>
      <c r="AQ17" s="118">
        <f t="shared" si="9"/>
        <v>0</v>
      </c>
      <c r="AR17" s="118">
        <f t="shared" si="9"/>
        <v>0</v>
      </c>
      <c r="AS17" s="118">
        <f t="shared" si="9"/>
        <v>0</v>
      </c>
      <c r="AT17" s="118">
        <f t="shared" si="9"/>
        <v>0</v>
      </c>
      <c r="AU17" s="118">
        <f t="shared" si="9"/>
        <v>0</v>
      </c>
      <c r="AV17" s="118">
        <f t="shared" si="9"/>
        <v>0</v>
      </c>
      <c r="AW17" s="118">
        <f t="shared" si="9"/>
        <v>0</v>
      </c>
      <c r="AX17" s="118">
        <f t="shared" si="9"/>
        <v>0</v>
      </c>
      <c r="AY17" s="118">
        <f t="shared" si="9"/>
        <v>0</v>
      </c>
      <c r="AZ17" s="118">
        <f t="shared" si="9"/>
        <v>0</v>
      </c>
      <c r="BA17" s="118">
        <f t="shared" si="9"/>
        <v>0</v>
      </c>
      <c r="BB17" s="121"/>
      <c r="BC17" s="122">
        <f t="shared" si="5"/>
        <v>0</v>
      </c>
    </row>
    <row r="18" spans="1:55" ht="22.5" customHeight="1" x14ac:dyDescent="0.2">
      <c r="A18" s="110" t="str">
        <f>IF(ISBLANK('ReOp6-Equip Depr'!A17)," ",'ReOp6-Equip Depr'!A17)</f>
        <v xml:space="preserve"> </v>
      </c>
      <c r="B18" s="110" t="str">
        <f>IF(ISBLANK('ReOp6-Equip Depr'!B17)," ",'ReOp6-Equip Depr'!B17)</f>
        <v xml:space="preserve"> </v>
      </c>
      <c r="C18" s="110" t="str">
        <f>IF(ISBLANK('ReOp6-Equip Depr'!C17)," ",'ReOp6-Equip Depr'!C17)</f>
        <v xml:space="preserve"> </v>
      </c>
      <c r="D18" s="110" t="str">
        <f>IF(ISBLANK('ReOp6-Equip Depr'!D17)," ",'ReOp6-Equip Depr'!D17)</f>
        <v xml:space="preserve"> </v>
      </c>
      <c r="E18" s="110" t="str">
        <f>IF(ISBLANK('ReOp6-Equip Depr'!E17)," ",'ReOp6-Equip Depr'!E17)</f>
        <v xml:space="preserve"> </v>
      </c>
      <c r="F18" s="208" t="str">
        <f>IF(ISBLANK('ReOp6-Equip Depr'!F17)," ",'ReOp6-Equip Depr'!F17)</f>
        <v xml:space="preserve"> </v>
      </c>
      <c r="G18" s="110" t="str">
        <f>IF(ISBLANK('ReOp6-Equip Depr'!G17)," ",'ReOp6-Equip Depr'!G17)</f>
        <v xml:space="preserve"> </v>
      </c>
      <c r="H18" s="110" t="str">
        <f>IF(ISBLANK('ReOp6-Equip Depr'!H17)," ",'ReOp6-Equip Depr'!H17)</f>
        <v xml:space="preserve"> </v>
      </c>
      <c r="I18" s="111">
        <f>'ReOp6-Equip Depr'!L17</f>
        <v>0</v>
      </c>
      <c r="J18" s="101">
        <f>IF('ReOp6-Equip Depr'!Q17="yes",'ReOp6-Equip Depr'!O17,0)</f>
        <v>0</v>
      </c>
      <c r="K18" s="101">
        <f t="shared" si="0"/>
        <v>0</v>
      </c>
      <c r="L18" s="91"/>
      <c r="M18" s="91"/>
      <c r="N18" s="118">
        <f t="shared" si="6"/>
        <v>0</v>
      </c>
      <c r="O18" s="118">
        <f t="shared" si="6"/>
        <v>0</v>
      </c>
      <c r="P18" s="118">
        <f t="shared" si="6"/>
        <v>0</v>
      </c>
      <c r="Q18" s="118">
        <f t="shared" si="6"/>
        <v>0</v>
      </c>
      <c r="R18" s="118">
        <f t="shared" si="6"/>
        <v>0</v>
      </c>
      <c r="S18" s="118">
        <f t="shared" si="6"/>
        <v>0</v>
      </c>
      <c r="T18" s="118">
        <f t="shared" si="6"/>
        <v>0</v>
      </c>
      <c r="U18" s="118">
        <f t="shared" si="6"/>
        <v>0</v>
      </c>
      <c r="V18" s="118">
        <f t="shared" si="6"/>
        <v>0</v>
      </c>
      <c r="W18" s="118">
        <f t="shared" si="6"/>
        <v>0</v>
      </c>
      <c r="X18" s="119">
        <f t="shared" si="7"/>
        <v>0</v>
      </c>
      <c r="Y18" s="118">
        <f t="shared" si="3"/>
        <v>0</v>
      </c>
      <c r="Z18" s="118">
        <f t="shared" si="9"/>
        <v>0</v>
      </c>
      <c r="AA18" s="118">
        <f t="shared" si="9"/>
        <v>0</v>
      </c>
      <c r="AB18" s="118">
        <f t="shared" si="9"/>
        <v>0</v>
      </c>
      <c r="AC18" s="118">
        <f t="shared" si="9"/>
        <v>0</v>
      </c>
      <c r="AD18" s="118">
        <f t="shared" si="9"/>
        <v>0</v>
      </c>
      <c r="AE18" s="118">
        <f t="shared" si="9"/>
        <v>0</v>
      </c>
      <c r="AF18" s="118">
        <f t="shared" si="9"/>
        <v>0</v>
      </c>
      <c r="AG18" s="118">
        <f t="shared" si="9"/>
        <v>0</v>
      </c>
      <c r="AH18" s="118">
        <f t="shared" si="9"/>
        <v>0</v>
      </c>
      <c r="AI18" s="118">
        <f t="shared" si="9"/>
        <v>0</v>
      </c>
      <c r="AJ18" s="120">
        <f t="shared" si="9"/>
        <v>0</v>
      </c>
      <c r="AK18" s="118">
        <f t="shared" si="9"/>
        <v>0</v>
      </c>
      <c r="AL18" s="118">
        <f t="shared" si="9"/>
        <v>0</v>
      </c>
      <c r="AM18" s="118">
        <f t="shared" si="9"/>
        <v>0</v>
      </c>
      <c r="AN18" s="118">
        <f t="shared" si="9"/>
        <v>0</v>
      </c>
      <c r="AO18" s="118">
        <f t="shared" si="9"/>
        <v>0</v>
      </c>
      <c r="AP18" s="118">
        <f t="shared" si="9"/>
        <v>0</v>
      </c>
      <c r="AQ18" s="118">
        <f t="shared" si="9"/>
        <v>0</v>
      </c>
      <c r="AR18" s="118">
        <f t="shared" si="9"/>
        <v>0</v>
      </c>
      <c r="AS18" s="118">
        <f t="shared" si="9"/>
        <v>0</v>
      </c>
      <c r="AT18" s="118">
        <f t="shared" si="9"/>
        <v>0</v>
      </c>
      <c r="AU18" s="118">
        <f t="shared" si="9"/>
        <v>0</v>
      </c>
      <c r="AV18" s="118">
        <f t="shared" si="9"/>
        <v>0</v>
      </c>
      <c r="AW18" s="118">
        <f t="shared" si="9"/>
        <v>0</v>
      </c>
      <c r="AX18" s="118">
        <f t="shared" si="9"/>
        <v>0</v>
      </c>
      <c r="AY18" s="118">
        <f t="shared" si="9"/>
        <v>0</v>
      </c>
      <c r="AZ18" s="118">
        <f t="shared" si="9"/>
        <v>0</v>
      </c>
      <c r="BA18" s="118">
        <f t="shared" si="9"/>
        <v>0</v>
      </c>
      <c r="BB18" s="121"/>
      <c r="BC18" s="122">
        <f t="shared" si="5"/>
        <v>0</v>
      </c>
    </row>
    <row r="19" spans="1:55" ht="22.5" customHeight="1" x14ac:dyDescent="0.2">
      <c r="A19" s="110" t="str">
        <f>IF(ISBLANK('ReOp6-Equip Depr'!A18)," ",'ReOp6-Equip Depr'!A18)</f>
        <v xml:space="preserve"> </v>
      </c>
      <c r="B19" s="110" t="str">
        <f>IF(ISBLANK('ReOp6-Equip Depr'!B18)," ",'ReOp6-Equip Depr'!B18)</f>
        <v xml:space="preserve"> </v>
      </c>
      <c r="C19" s="110" t="str">
        <f>IF(ISBLANK('ReOp6-Equip Depr'!C18)," ",'ReOp6-Equip Depr'!C18)</f>
        <v xml:space="preserve"> </v>
      </c>
      <c r="D19" s="110" t="str">
        <f>IF(ISBLANK('ReOp6-Equip Depr'!D18)," ",'ReOp6-Equip Depr'!D18)</f>
        <v xml:space="preserve"> </v>
      </c>
      <c r="E19" s="110" t="str">
        <f>IF(ISBLANK('ReOp6-Equip Depr'!E18)," ",'ReOp6-Equip Depr'!E18)</f>
        <v xml:space="preserve"> </v>
      </c>
      <c r="F19" s="208" t="str">
        <f>IF(ISBLANK('ReOp6-Equip Depr'!F18)," ",'ReOp6-Equip Depr'!F18)</f>
        <v xml:space="preserve"> </v>
      </c>
      <c r="G19" s="110" t="str">
        <f>IF(ISBLANK('ReOp6-Equip Depr'!G18)," ",'ReOp6-Equip Depr'!G18)</f>
        <v xml:space="preserve"> </v>
      </c>
      <c r="H19" s="110" t="str">
        <f>IF(ISBLANK('ReOp6-Equip Depr'!H18)," ",'ReOp6-Equip Depr'!H18)</f>
        <v xml:space="preserve"> </v>
      </c>
      <c r="I19" s="111">
        <f>'ReOp6-Equip Depr'!L18</f>
        <v>0</v>
      </c>
      <c r="J19" s="101">
        <f>IF('ReOp6-Equip Depr'!Q18="yes",'ReOp6-Equip Depr'!O18,0)</f>
        <v>0</v>
      </c>
      <c r="K19" s="101">
        <f t="shared" si="0"/>
        <v>0</v>
      </c>
      <c r="L19" s="91"/>
      <c r="M19" s="91"/>
      <c r="N19" s="118">
        <f t="shared" si="6"/>
        <v>0</v>
      </c>
      <c r="O19" s="118">
        <f t="shared" si="6"/>
        <v>0</v>
      </c>
      <c r="P19" s="118">
        <f t="shared" si="6"/>
        <v>0</v>
      </c>
      <c r="Q19" s="118">
        <f t="shared" si="6"/>
        <v>0</v>
      </c>
      <c r="R19" s="118">
        <f t="shared" si="6"/>
        <v>0</v>
      </c>
      <c r="S19" s="118">
        <f t="shared" si="6"/>
        <v>0</v>
      </c>
      <c r="T19" s="118">
        <f t="shared" si="6"/>
        <v>0</v>
      </c>
      <c r="U19" s="118">
        <f t="shared" si="6"/>
        <v>0</v>
      </c>
      <c r="V19" s="118">
        <f t="shared" si="6"/>
        <v>0</v>
      </c>
      <c r="W19" s="118">
        <f t="shared" si="6"/>
        <v>0</v>
      </c>
      <c r="X19" s="118">
        <f t="shared" si="6"/>
        <v>0</v>
      </c>
      <c r="Y19" s="118">
        <f t="shared" si="6"/>
        <v>0</v>
      </c>
      <c r="Z19" s="118">
        <f t="shared" si="9"/>
        <v>0</v>
      </c>
      <c r="AA19" s="118">
        <f t="shared" si="9"/>
        <v>0</v>
      </c>
      <c r="AB19" s="118">
        <f t="shared" si="9"/>
        <v>0</v>
      </c>
      <c r="AC19" s="118">
        <f t="shared" si="9"/>
        <v>0</v>
      </c>
      <c r="AD19" s="118">
        <f t="shared" si="9"/>
        <v>0</v>
      </c>
      <c r="AE19" s="118">
        <f t="shared" si="9"/>
        <v>0</v>
      </c>
      <c r="AF19" s="118">
        <f t="shared" si="9"/>
        <v>0</v>
      </c>
      <c r="AG19" s="118">
        <f t="shared" si="9"/>
        <v>0</v>
      </c>
      <c r="AH19" s="118">
        <f t="shared" si="9"/>
        <v>0</v>
      </c>
      <c r="AI19" s="118">
        <f t="shared" si="9"/>
        <v>0</v>
      </c>
      <c r="AJ19" s="120">
        <f t="shared" si="9"/>
        <v>0</v>
      </c>
      <c r="AK19" s="118">
        <f t="shared" si="9"/>
        <v>0</v>
      </c>
      <c r="AL19" s="118">
        <f t="shared" si="9"/>
        <v>0</v>
      </c>
      <c r="AM19" s="118">
        <f t="shared" si="9"/>
        <v>0</v>
      </c>
      <c r="AN19" s="118">
        <f t="shared" si="9"/>
        <v>0</v>
      </c>
      <c r="AO19" s="118">
        <f t="shared" si="9"/>
        <v>0</v>
      </c>
      <c r="AP19" s="118">
        <f t="shared" si="9"/>
        <v>0</v>
      </c>
      <c r="AQ19" s="118">
        <f t="shared" si="9"/>
        <v>0</v>
      </c>
      <c r="AR19" s="118">
        <f t="shared" si="9"/>
        <v>0</v>
      </c>
      <c r="AS19" s="118">
        <f t="shared" si="9"/>
        <v>0</v>
      </c>
      <c r="AT19" s="118">
        <f t="shared" si="9"/>
        <v>0</v>
      </c>
      <c r="AU19" s="118">
        <f t="shared" si="9"/>
        <v>0</v>
      </c>
      <c r="AV19" s="118">
        <f t="shared" si="9"/>
        <v>0</v>
      </c>
      <c r="AW19" s="118">
        <f t="shared" si="9"/>
        <v>0</v>
      </c>
      <c r="AX19" s="118">
        <f t="shared" si="9"/>
        <v>0</v>
      </c>
      <c r="AY19" s="118">
        <f t="shared" si="9"/>
        <v>0</v>
      </c>
      <c r="AZ19" s="118">
        <f t="shared" si="9"/>
        <v>0</v>
      </c>
      <c r="BA19" s="118">
        <f t="shared" si="9"/>
        <v>0</v>
      </c>
      <c r="BB19" s="121"/>
      <c r="BC19" s="122">
        <f t="shared" si="5"/>
        <v>0</v>
      </c>
    </row>
    <row r="20" spans="1:55" x14ac:dyDescent="0.2">
      <c r="A20" s="110" t="str">
        <f>IF(ISBLANK('ReOp6-Equip Depr'!A19)," ",'ReOp6-Equip Depr'!A19)</f>
        <v xml:space="preserve"> </v>
      </c>
      <c r="B20" s="110" t="str">
        <f>IF(ISBLANK('ReOp6-Equip Depr'!B19)," ",'ReOp6-Equip Depr'!B19)</f>
        <v xml:space="preserve"> </v>
      </c>
      <c r="C20" s="110" t="str">
        <f>IF(ISBLANK('ReOp6-Equip Depr'!C19)," ",'ReOp6-Equip Depr'!C19)</f>
        <v xml:space="preserve"> </v>
      </c>
      <c r="D20" s="110" t="str">
        <f>IF(ISBLANK('ReOp6-Equip Depr'!D19)," ",'ReOp6-Equip Depr'!D19)</f>
        <v xml:space="preserve"> </v>
      </c>
      <c r="E20" s="110" t="str">
        <f>IF(ISBLANK('ReOp6-Equip Depr'!E19)," ",'ReOp6-Equip Depr'!E19)</f>
        <v xml:space="preserve"> </v>
      </c>
      <c r="F20" s="208" t="str">
        <f>IF(ISBLANK('ReOp6-Equip Depr'!F19)," ",'ReOp6-Equip Depr'!F19)</f>
        <v xml:space="preserve"> </v>
      </c>
      <c r="G20" s="110" t="str">
        <f>IF(ISBLANK('ReOp6-Equip Depr'!G19)," ",'ReOp6-Equip Depr'!G19)</f>
        <v xml:space="preserve"> </v>
      </c>
      <c r="H20" s="110" t="str">
        <f>IF(ISBLANK('ReOp6-Equip Depr'!H19)," ",'ReOp6-Equip Depr'!H19)</f>
        <v xml:space="preserve"> </v>
      </c>
      <c r="I20" s="111">
        <f>'ReOp6-Equip Depr'!L19</f>
        <v>0</v>
      </c>
      <c r="J20" s="101">
        <f>IF('ReOp6-Equip Depr'!Q19="yes",'ReOp6-Equip Depr'!O19,0)</f>
        <v>0</v>
      </c>
      <c r="K20" s="101">
        <f t="shared" si="0"/>
        <v>0</v>
      </c>
      <c r="L20" s="91"/>
      <c r="M20" s="91"/>
      <c r="N20" s="118">
        <f t="shared" si="6"/>
        <v>0</v>
      </c>
      <c r="O20" s="118">
        <f t="shared" si="6"/>
        <v>0</v>
      </c>
      <c r="P20" s="118">
        <f t="shared" si="6"/>
        <v>0</v>
      </c>
      <c r="Q20" s="118">
        <f t="shared" si="6"/>
        <v>0</v>
      </c>
      <c r="R20" s="118">
        <f t="shared" si="6"/>
        <v>0</v>
      </c>
      <c r="S20" s="118">
        <f t="shared" si="6"/>
        <v>0</v>
      </c>
      <c r="T20" s="118">
        <f t="shared" si="6"/>
        <v>0</v>
      </c>
      <c r="U20" s="118">
        <f t="shared" si="6"/>
        <v>0</v>
      </c>
      <c r="V20" s="118">
        <f t="shared" si="6"/>
        <v>0</v>
      </c>
      <c r="W20" s="118">
        <f t="shared" si="6"/>
        <v>0</v>
      </c>
      <c r="X20" s="119">
        <f t="shared" si="7"/>
        <v>0</v>
      </c>
      <c r="Y20" s="118">
        <f t="shared" si="3"/>
        <v>0</v>
      </c>
      <c r="Z20" s="118">
        <f t="shared" si="9"/>
        <v>0</v>
      </c>
      <c r="AA20" s="118">
        <f t="shared" si="9"/>
        <v>0</v>
      </c>
      <c r="AB20" s="118">
        <f t="shared" si="9"/>
        <v>0</v>
      </c>
      <c r="AC20" s="118">
        <f t="shared" si="9"/>
        <v>0</v>
      </c>
      <c r="AD20" s="118">
        <f t="shared" si="9"/>
        <v>0</v>
      </c>
      <c r="AE20" s="118">
        <f t="shared" si="9"/>
        <v>0</v>
      </c>
      <c r="AF20" s="118">
        <f t="shared" si="9"/>
        <v>0</v>
      </c>
      <c r="AG20" s="118">
        <f t="shared" si="9"/>
        <v>0</v>
      </c>
      <c r="AH20" s="118">
        <f t="shared" si="9"/>
        <v>0</v>
      </c>
      <c r="AI20" s="118">
        <f t="shared" si="9"/>
        <v>0</v>
      </c>
      <c r="AJ20" s="120">
        <f t="shared" si="9"/>
        <v>0</v>
      </c>
      <c r="AK20" s="118">
        <f t="shared" si="9"/>
        <v>0</v>
      </c>
      <c r="AL20" s="118">
        <f t="shared" si="9"/>
        <v>0</v>
      </c>
      <c r="AM20" s="118">
        <f t="shared" si="9"/>
        <v>0</v>
      </c>
      <c r="AN20" s="118">
        <f t="shared" si="9"/>
        <v>0</v>
      </c>
      <c r="AO20" s="118">
        <f t="shared" si="9"/>
        <v>0</v>
      </c>
      <c r="AP20" s="118">
        <f t="shared" si="9"/>
        <v>0</v>
      </c>
      <c r="AQ20" s="118">
        <f t="shared" si="9"/>
        <v>0</v>
      </c>
      <c r="AR20" s="118">
        <f t="shared" si="9"/>
        <v>0</v>
      </c>
      <c r="AS20" s="118">
        <f t="shared" si="9"/>
        <v>0</v>
      </c>
      <c r="AT20" s="118">
        <f t="shared" si="9"/>
        <v>0</v>
      </c>
      <c r="AU20" s="118">
        <f t="shared" si="9"/>
        <v>0</v>
      </c>
      <c r="AV20" s="118">
        <f t="shared" si="9"/>
        <v>0</v>
      </c>
      <c r="AW20" s="118">
        <f t="shared" si="9"/>
        <v>0</v>
      </c>
      <c r="AX20" s="118">
        <f t="shared" si="9"/>
        <v>0</v>
      </c>
      <c r="AY20" s="118">
        <f t="shared" si="9"/>
        <v>0</v>
      </c>
      <c r="AZ20" s="118">
        <f t="shared" si="9"/>
        <v>0</v>
      </c>
      <c r="BA20" s="118">
        <f t="shared" si="9"/>
        <v>0</v>
      </c>
      <c r="BB20" s="121"/>
      <c r="BC20" s="122">
        <f t="shared" si="5"/>
        <v>0</v>
      </c>
    </row>
    <row r="21" spans="1:55" x14ac:dyDescent="0.2">
      <c r="A21" s="110" t="str">
        <f>IF(ISBLANK('ReOp6-Equip Depr'!A20)," ",'ReOp6-Equip Depr'!A20)</f>
        <v xml:space="preserve"> </v>
      </c>
      <c r="B21" s="110" t="str">
        <f>IF(ISBLANK('ReOp6-Equip Depr'!B20)," ",'ReOp6-Equip Depr'!B20)</f>
        <v xml:space="preserve"> </v>
      </c>
      <c r="C21" s="110" t="str">
        <f>IF(ISBLANK('ReOp6-Equip Depr'!C20)," ",'ReOp6-Equip Depr'!C20)</f>
        <v xml:space="preserve"> </v>
      </c>
      <c r="D21" s="110" t="str">
        <f>IF(ISBLANK('ReOp6-Equip Depr'!D20)," ",'ReOp6-Equip Depr'!D20)</f>
        <v xml:space="preserve"> </v>
      </c>
      <c r="E21" s="110" t="str">
        <f>IF(ISBLANK('ReOp6-Equip Depr'!E20)," ",'ReOp6-Equip Depr'!E20)</f>
        <v xml:space="preserve"> </v>
      </c>
      <c r="F21" s="208" t="str">
        <f>IF(ISBLANK('ReOp6-Equip Depr'!F20)," ",'ReOp6-Equip Depr'!F20)</f>
        <v xml:space="preserve"> </v>
      </c>
      <c r="G21" s="110" t="str">
        <f>IF(ISBLANK('ReOp6-Equip Depr'!G20)," ",'ReOp6-Equip Depr'!G20)</f>
        <v xml:space="preserve"> </v>
      </c>
      <c r="H21" s="110" t="str">
        <f>IF(ISBLANK('ReOp6-Equip Depr'!H20)," ",'ReOp6-Equip Depr'!H20)</f>
        <v xml:space="preserve"> </v>
      </c>
      <c r="I21" s="111">
        <f>'ReOp6-Equip Depr'!L20</f>
        <v>0</v>
      </c>
      <c r="J21" s="101">
        <f>IF('ReOp6-Equip Depr'!Q20="yes",'ReOp6-Equip Depr'!O20,0)</f>
        <v>0</v>
      </c>
      <c r="K21" s="101">
        <f t="shared" si="0"/>
        <v>0</v>
      </c>
      <c r="L21" s="91"/>
      <c r="M21" s="91"/>
      <c r="N21" s="118">
        <f t="shared" si="6"/>
        <v>0</v>
      </c>
      <c r="O21" s="118">
        <f t="shared" si="6"/>
        <v>0</v>
      </c>
      <c r="P21" s="118">
        <f t="shared" si="6"/>
        <v>0</v>
      </c>
      <c r="Q21" s="118">
        <f t="shared" si="6"/>
        <v>0</v>
      </c>
      <c r="R21" s="118">
        <f t="shared" si="6"/>
        <v>0</v>
      </c>
      <c r="S21" s="118">
        <f t="shared" si="6"/>
        <v>0</v>
      </c>
      <c r="T21" s="118">
        <f t="shared" si="6"/>
        <v>0</v>
      </c>
      <c r="U21" s="118">
        <f t="shared" si="6"/>
        <v>0</v>
      </c>
      <c r="V21" s="118">
        <f t="shared" si="6"/>
        <v>0</v>
      </c>
      <c r="W21" s="118">
        <f t="shared" si="6"/>
        <v>0</v>
      </c>
      <c r="X21" s="119">
        <f t="shared" si="7"/>
        <v>0</v>
      </c>
      <c r="Y21" s="118">
        <f t="shared" si="3"/>
        <v>0</v>
      </c>
      <c r="Z21" s="118">
        <f t="shared" si="9"/>
        <v>0</v>
      </c>
      <c r="AA21" s="118">
        <f t="shared" si="9"/>
        <v>0</v>
      </c>
      <c r="AB21" s="118">
        <f t="shared" si="9"/>
        <v>0</v>
      </c>
      <c r="AC21" s="118">
        <f t="shared" si="9"/>
        <v>0</v>
      </c>
      <c r="AD21" s="118">
        <f t="shared" si="9"/>
        <v>0</v>
      </c>
      <c r="AE21" s="118">
        <f t="shared" si="9"/>
        <v>0</v>
      </c>
      <c r="AF21" s="118">
        <f t="shared" si="9"/>
        <v>0</v>
      </c>
      <c r="AG21" s="118">
        <f t="shared" si="9"/>
        <v>0</v>
      </c>
      <c r="AH21" s="118">
        <f t="shared" si="9"/>
        <v>0</v>
      </c>
      <c r="AI21" s="118">
        <f t="shared" si="9"/>
        <v>0</v>
      </c>
      <c r="AJ21" s="120">
        <f t="shared" si="9"/>
        <v>0</v>
      </c>
      <c r="AK21" s="118">
        <f t="shared" si="9"/>
        <v>0</v>
      </c>
      <c r="AL21" s="118">
        <f t="shared" si="9"/>
        <v>0</v>
      </c>
      <c r="AM21" s="118">
        <f t="shared" si="9"/>
        <v>0</v>
      </c>
      <c r="AN21" s="118">
        <f t="shared" si="9"/>
        <v>0</v>
      </c>
      <c r="AO21" s="118">
        <f t="shared" si="9"/>
        <v>0</v>
      </c>
      <c r="AP21" s="118">
        <f t="shared" si="9"/>
        <v>0</v>
      </c>
      <c r="AQ21" s="118">
        <f t="shared" si="9"/>
        <v>0</v>
      </c>
      <c r="AR21" s="118">
        <f t="shared" si="9"/>
        <v>0</v>
      </c>
      <c r="AS21" s="118">
        <f t="shared" si="9"/>
        <v>0</v>
      </c>
      <c r="AT21" s="118">
        <f t="shared" si="9"/>
        <v>0</v>
      </c>
      <c r="AU21" s="118">
        <f t="shared" si="9"/>
        <v>0</v>
      </c>
      <c r="AV21" s="118">
        <f t="shared" si="9"/>
        <v>0</v>
      </c>
      <c r="AW21" s="118">
        <f t="shared" si="9"/>
        <v>0</v>
      </c>
      <c r="AX21" s="118">
        <f t="shared" si="9"/>
        <v>0</v>
      </c>
      <c r="AY21" s="118">
        <f t="shared" si="9"/>
        <v>0</v>
      </c>
      <c r="AZ21" s="118">
        <f t="shared" si="9"/>
        <v>0</v>
      </c>
      <c r="BA21" s="118">
        <f t="shared" si="9"/>
        <v>0</v>
      </c>
      <c r="BB21" s="121"/>
      <c r="BC21" s="122">
        <f t="shared" si="5"/>
        <v>0</v>
      </c>
    </row>
    <row r="22" spans="1:55" x14ac:dyDescent="0.2">
      <c r="A22" s="110" t="str">
        <f>IF(ISBLANK('ReOp6-Equip Depr'!A21)," ",'ReOp6-Equip Depr'!A21)</f>
        <v xml:space="preserve"> </v>
      </c>
      <c r="B22" s="110" t="str">
        <f>IF(ISBLANK('ReOp6-Equip Depr'!B21)," ",'ReOp6-Equip Depr'!B21)</f>
        <v xml:space="preserve"> </v>
      </c>
      <c r="C22" s="110" t="str">
        <f>IF(ISBLANK('ReOp6-Equip Depr'!C21)," ",'ReOp6-Equip Depr'!C21)</f>
        <v xml:space="preserve"> </v>
      </c>
      <c r="D22" s="110" t="str">
        <f>IF(ISBLANK('ReOp6-Equip Depr'!D21)," ",'ReOp6-Equip Depr'!D21)</f>
        <v xml:space="preserve"> </v>
      </c>
      <c r="E22" s="110" t="str">
        <f>IF(ISBLANK('ReOp6-Equip Depr'!E21)," ",'ReOp6-Equip Depr'!E21)</f>
        <v xml:space="preserve"> </v>
      </c>
      <c r="F22" s="208" t="str">
        <f>IF(ISBLANK('ReOp6-Equip Depr'!F21)," ",'ReOp6-Equip Depr'!F21)</f>
        <v xml:space="preserve"> </v>
      </c>
      <c r="G22" s="110" t="str">
        <f>IF(ISBLANK('ReOp6-Equip Depr'!G21)," ",'ReOp6-Equip Depr'!G21)</f>
        <v xml:space="preserve"> </v>
      </c>
      <c r="H22" s="110" t="str">
        <f>IF(ISBLANK('ReOp6-Equip Depr'!H21)," ",'ReOp6-Equip Depr'!H21)</f>
        <v xml:space="preserve"> </v>
      </c>
      <c r="I22" s="111">
        <f>'ReOp6-Equip Depr'!L21</f>
        <v>0</v>
      </c>
      <c r="J22" s="101">
        <f>IF('ReOp6-Equip Depr'!Q21="yes",'ReOp6-Equip Depr'!O21,0)</f>
        <v>0</v>
      </c>
      <c r="K22" s="101">
        <f t="shared" si="0"/>
        <v>0</v>
      </c>
      <c r="L22" s="91"/>
      <c r="M22" s="91"/>
      <c r="N22" s="118">
        <f t="shared" si="6"/>
        <v>0</v>
      </c>
      <c r="O22" s="118">
        <f t="shared" si="6"/>
        <v>0</v>
      </c>
      <c r="P22" s="118">
        <f t="shared" si="6"/>
        <v>0</v>
      </c>
      <c r="Q22" s="118">
        <f t="shared" si="6"/>
        <v>0</v>
      </c>
      <c r="R22" s="118">
        <f t="shared" si="6"/>
        <v>0</v>
      </c>
      <c r="S22" s="118">
        <f t="shared" si="6"/>
        <v>0</v>
      </c>
      <c r="T22" s="118">
        <f t="shared" si="6"/>
        <v>0</v>
      </c>
      <c r="U22" s="118">
        <f t="shared" si="6"/>
        <v>0</v>
      </c>
      <c r="V22" s="118">
        <f t="shared" si="6"/>
        <v>0</v>
      </c>
      <c r="W22" s="118">
        <f t="shared" si="6"/>
        <v>0</v>
      </c>
      <c r="X22" s="119">
        <f t="shared" si="7"/>
        <v>0</v>
      </c>
      <c r="Y22" s="118">
        <f t="shared" si="3"/>
        <v>0</v>
      </c>
      <c r="Z22" s="118">
        <f t="shared" si="9"/>
        <v>0</v>
      </c>
      <c r="AA22" s="118">
        <f t="shared" si="9"/>
        <v>0</v>
      </c>
      <c r="AB22" s="118">
        <f t="shared" si="9"/>
        <v>0</v>
      </c>
      <c r="AC22" s="118">
        <f t="shared" si="9"/>
        <v>0</v>
      </c>
      <c r="AD22" s="118">
        <f t="shared" si="9"/>
        <v>0</v>
      </c>
      <c r="AE22" s="118">
        <f t="shared" si="9"/>
        <v>0</v>
      </c>
      <c r="AF22" s="118">
        <f t="shared" si="9"/>
        <v>0</v>
      </c>
      <c r="AG22" s="118">
        <f t="shared" si="9"/>
        <v>0</v>
      </c>
      <c r="AH22" s="118">
        <f t="shared" si="9"/>
        <v>0</v>
      </c>
      <c r="AI22" s="118">
        <f t="shared" si="9"/>
        <v>0</v>
      </c>
      <c r="AJ22" s="120">
        <f t="shared" si="9"/>
        <v>0</v>
      </c>
      <c r="AK22" s="118">
        <f t="shared" si="9"/>
        <v>0</v>
      </c>
      <c r="AL22" s="118">
        <f t="shared" si="9"/>
        <v>0</v>
      </c>
      <c r="AM22" s="118">
        <f t="shared" si="9"/>
        <v>0</v>
      </c>
      <c r="AN22" s="118">
        <f t="shared" si="9"/>
        <v>0</v>
      </c>
      <c r="AO22" s="118">
        <f t="shared" si="9"/>
        <v>0</v>
      </c>
      <c r="AP22" s="118">
        <f t="shared" si="9"/>
        <v>0</v>
      </c>
      <c r="AQ22" s="118">
        <f t="shared" si="9"/>
        <v>0</v>
      </c>
      <c r="AR22" s="118">
        <f t="shared" si="9"/>
        <v>0</v>
      </c>
      <c r="AS22" s="118">
        <f t="shared" si="9"/>
        <v>0</v>
      </c>
      <c r="AT22" s="118">
        <f t="shared" si="9"/>
        <v>0</v>
      </c>
      <c r="AU22" s="118">
        <f t="shared" si="9"/>
        <v>0</v>
      </c>
      <c r="AV22" s="118">
        <f t="shared" si="9"/>
        <v>0</v>
      </c>
      <c r="AW22" s="118">
        <f t="shared" si="9"/>
        <v>0</v>
      </c>
      <c r="AX22" s="118">
        <f t="shared" si="9"/>
        <v>0</v>
      </c>
      <c r="AY22" s="118">
        <f t="shared" si="9"/>
        <v>0</v>
      </c>
      <c r="AZ22" s="118">
        <f t="shared" si="9"/>
        <v>0</v>
      </c>
      <c r="BA22" s="118">
        <f t="shared" si="9"/>
        <v>0</v>
      </c>
      <c r="BB22" s="121"/>
      <c r="BC22" s="122">
        <f t="shared" si="5"/>
        <v>0</v>
      </c>
    </row>
    <row r="23" spans="1:55" x14ac:dyDescent="0.2">
      <c r="A23" s="110" t="str">
        <f>IF(ISBLANK('ReOp6-Equip Depr'!A22)," ",'ReOp6-Equip Depr'!A22)</f>
        <v xml:space="preserve"> </v>
      </c>
      <c r="B23" s="110" t="str">
        <f>IF(ISBLANK('ReOp6-Equip Depr'!B22)," ",'ReOp6-Equip Depr'!B22)</f>
        <v xml:space="preserve"> </v>
      </c>
      <c r="C23" s="110" t="str">
        <f>IF(ISBLANK('ReOp6-Equip Depr'!C22)," ",'ReOp6-Equip Depr'!C22)</f>
        <v xml:space="preserve"> </v>
      </c>
      <c r="D23" s="110" t="str">
        <f>IF(ISBLANK('ReOp6-Equip Depr'!D22)," ",'ReOp6-Equip Depr'!D22)</f>
        <v xml:space="preserve"> </v>
      </c>
      <c r="E23" s="110" t="str">
        <f>IF(ISBLANK('ReOp6-Equip Depr'!E22)," ",'ReOp6-Equip Depr'!E22)</f>
        <v xml:space="preserve"> </v>
      </c>
      <c r="F23" s="208" t="str">
        <f>IF(ISBLANK('ReOp6-Equip Depr'!F22)," ",'ReOp6-Equip Depr'!F22)</f>
        <v xml:space="preserve"> </v>
      </c>
      <c r="G23" s="110" t="str">
        <f>IF(ISBLANK('ReOp6-Equip Depr'!G22)," ",'ReOp6-Equip Depr'!G22)</f>
        <v xml:space="preserve"> </v>
      </c>
      <c r="H23" s="110" t="str">
        <f>IF(ISBLANK('ReOp6-Equip Depr'!H22)," ",'ReOp6-Equip Depr'!H22)</f>
        <v xml:space="preserve"> </v>
      </c>
      <c r="I23" s="111">
        <f>'ReOp6-Equip Depr'!L22</f>
        <v>0</v>
      </c>
      <c r="J23" s="101">
        <f>IF('ReOp6-Equip Depr'!Q22="yes",'ReOp6-Equip Depr'!O22,0)</f>
        <v>0</v>
      </c>
      <c r="K23" s="101">
        <f t="shared" si="0"/>
        <v>0</v>
      </c>
      <c r="L23" s="91"/>
      <c r="M23" s="91"/>
      <c r="N23" s="118">
        <f t="shared" si="6"/>
        <v>0</v>
      </c>
      <c r="O23" s="118">
        <f t="shared" si="6"/>
        <v>0</v>
      </c>
      <c r="P23" s="118">
        <f t="shared" si="6"/>
        <v>0</v>
      </c>
      <c r="Q23" s="118">
        <f t="shared" si="6"/>
        <v>0</v>
      </c>
      <c r="R23" s="118">
        <f t="shared" si="6"/>
        <v>0</v>
      </c>
      <c r="S23" s="118">
        <f t="shared" si="6"/>
        <v>0</v>
      </c>
      <c r="T23" s="118">
        <f t="shared" si="6"/>
        <v>0</v>
      </c>
      <c r="U23" s="118">
        <f t="shared" si="6"/>
        <v>0</v>
      </c>
      <c r="V23" s="118">
        <f t="shared" si="6"/>
        <v>0</v>
      </c>
      <c r="W23" s="118">
        <f t="shared" si="6"/>
        <v>0</v>
      </c>
      <c r="X23" s="119">
        <f t="shared" si="7"/>
        <v>0</v>
      </c>
      <c r="Y23" s="118">
        <f t="shared" si="3"/>
        <v>0</v>
      </c>
      <c r="Z23" s="118">
        <f t="shared" si="9"/>
        <v>0</v>
      </c>
      <c r="AA23" s="118">
        <f t="shared" si="9"/>
        <v>0</v>
      </c>
      <c r="AB23" s="118">
        <f t="shared" si="9"/>
        <v>0</v>
      </c>
      <c r="AC23" s="118">
        <f t="shared" si="9"/>
        <v>0</v>
      </c>
      <c r="AD23" s="118">
        <f t="shared" si="9"/>
        <v>0</v>
      </c>
      <c r="AE23" s="118">
        <f t="shared" si="9"/>
        <v>0</v>
      </c>
      <c r="AF23" s="118">
        <f t="shared" si="9"/>
        <v>0</v>
      </c>
      <c r="AG23" s="118">
        <f t="shared" si="9"/>
        <v>0</v>
      </c>
      <c r="AH23" s="118">
        <f t="shared" si="9"/>
        <v>0</v>
      </c>
      <c r="AI23" s="118">
        <f t="shared" si="9"/>
        <v>0</v>
      </c>
      <c r="AJ23" s="120">
        <f t="shared" si="9"/>
        <v>0</v>
      </c>
      <c r="AK23" s="118">
        <f t="shared" si="9"/>
        <v>0</v>
      </c>
      <c r="AL23" s="118">
        <f t="shared" si="9"/>
        <v>0</v>
      </c>
      <c r="AM23" s="118">
        <f t="shared" si="9"/>
        <v>0</v>
      </c>
      <c r="AN23" s="118">
        <f t="shared" si="9"/>
        <v>0</v>
      </c>
      <c r="AO23" s="118">
        <f t="shared" si="9"/>
        <v>0</v>
      </c>
      <c r="AP23" s="118">
        <f t="shared" si="9"/>
        <v>0</v>
      </c>
      <c r="AQ23" s="118">
        <f t="shared" si="9"/>
        <v>0</v>
      </c>
      <c r="AR23" s="118">
        <f t="shared" si="9"/>
        <v>0</v>
      </c>
      <c r="AS23" s="118">
        <f t="shared" si="9"/>
        <v>0</v>
      </c>
      <c r="AT23" s="118">
        <f t="shared" si="9"/>
        <v>0</v>
      </c>
      <c r="AU23" s="118">
        <f t="shared" si="9"/>
        <v>0</v>
      </c>
      <c r="AV23" s="118">
        <f t="shared" si="9"/>
        <v>0</v>
      </c>
      <c r="AW23" s="118">
        <f t="shared" si="9"/>
        <v>0</v>
      </c>
      <c r="AX23" s="118">
        <f t="shared" si="9"/>
        <v>0</v>
      </c>
      <c r="AY23" s="118">
        <f t="shared" si="9"/>
        <v>0</v>
      </c>
      <c r="AZ23" s="118">
        <f t="shared" si="9"/>
        <v>0</v>
      </c>
      <c r="BA23" s="118">
        <f t="shared" si="9"/>
        <v>0</v>
      </c>
      <c r="BB23" s="121"/>
      <c r="BC23" s="122">
        <f t="shared" si="5"/>
        <v>0</v>
      </c>
    </row>
    <row r="24" spans="1:55" x14ac:dyDescent="0.2">
      <c r="A24" s="110" t="str">
        <f>IF(ISBLANK('ReOp6-Equip Depr'!A23)," ",'ReOp6-Equip Depr'!A23)</f>
        <v xml:space="preserve"> </v>
      </c>
      <c r="B24" s="110" t="str">
        <f>IF(ISBLANK('ReOp6-Equip Depr'!B23)," ",'ReOp6-Equip Depr'!B23)</f>
        <v xml:space="preserve"> </v>
      </c>
      <c r="C24" s="110" t="str">
        <f>IF(ISBLANK('ReOp6-Equip Depr'!C23)," ",'ReOp6-Equip Depr'!C23)</f>
        <v xml:space="preserve"> </v>
      </c>
      <c r="D24" s="110" t="str">
        <f>IF(ISBLANK('ReOp6-Equip Depr'!D23)," ",'ReOp6-Equip Depr'!D23)</f>
        <v xml:space="preserve"> </v>
      </c>
      <c r="E24" s="110" t="str">
        <f>IF(ISBLANK('ReOp6-Equip Depr'!E23)," ",'ReOp6-Equip Depr'!E23)</f>
        <v xml:space="preserve"> </v>
      </c>
      <c r="F24" s="208" t="str">
        <f>IF(ISBLANK('ReOp6-Equip Depr'!F23)," ",'ReOp6-Equip Depr'!F23)</f>
        <v xml:space="preserve"> </v>
      </c>
      <c r="G24" s="110" t="str">
        <f>IF(ISBLANK('ReOp6-Equip Depr'!G23)," ",'ReOp6-Equip Depr'!G23)</f>
        <v xml:space="preserve"> </v>
      </c>
      <c r="H24" s="110" t="str">
        <f>IF(ISBLANK('ReOp6-Equip Depr'!H23)," ",'ReOp6-Equip Depr'!H23)</f>
        <v xml:space="preserve"> </v>
      </c>
      <c r="I24" s="111">
        <f>'ReOp6-Equip Depr'!L23</f>
        <v>0</v>
      </c>
      <c r="J24" s="101">
        <f>IF('ReOp6-Equip Depr'!Q23="yes",'ReOp6-Equip Depr'!O23,0)</f>
        <v>0</v>
      </c>
      <c r="K24" s="101">
        <f t="shared" si="0"/>
        <v>0</v>
      </c>
      <c r="L24" s="91"/>
      <c r="M24" s="91"/>
      <c r="N24" s="118">
        <f t="shared" si="6"/>
        <v>0</v>
      </c>
      <c r="O24" s="118">
        <f t="shared" si="6"/>
        <v>0</v>
      </c>
      <c r="P24" s="118">
        <f t="shared" si="6"/>
        <v>0</v>
      </c>
      <c r="Q24" s="118">
        <f t="shared" si="6"/>
        <v>0</v>
      </c>
      <c r="R24" s="118">
        <f t="shared" si="6"/>
        <v>0</v>
      </c>
      <c r="S24" s="118">
        <f t="shared" si="6"/>
        <v>0</v>
      </c>
      <c r="T24" s="118">
        <f t="shared" si="6"/>
        <v>0</v>
      </c>
      <c r="U24" s="118">
        <f t="shared" si="6"/>
        <v>0</v>
      </c>
      <c r="V24" s="118">
        <f t="shared" si="6"/>
        <v>0</v>
      </c>
      <c r="W24" s="118">
        <f t="shared" si="6"/>
        <v>0</v>
      </c>
      <c r="X24" s="119">
        <f t="shared" si="7"/>
        <v>0</v>
      </c>
      <c r="Y24" s="118">
        <f t="shared" si="3"/>
        <v>0</v>
      </c>
      <c r="Z24" s="118">
        <f t="shared" si="9"/>
        <v>0</v>
      </c>
      <c r="AA24" s="118">
        <f t="shared" si="9"/>
        <v>0</v>
      </c>
      <c r="AB24" s="118">
        <f t="shared" si="9"/>
        <v>0</v>
      </c>
      <c r="AC24" s="118">
        <f t="shared" si="9"/>
        <v>0</v>
      </c>
      <c r="AD24" s="118">
        <f t="shared" si="9"/>
        <v>0</v>
      </c>
      <c r="AE24" s="118">
        <f t="shared" si="9"/>
        <v>0</v>
      </c>
      <c r="AF24" s="118">
        <f t="shared" si="9"/>
        <v>0</v>
      </c>
      <c r="AG24" s="118">
        <f t="shared" si="9"/>
        <v>0</v>
      </c>
      <c r="AH24" s="118">
        <f t="shared" si="9"/>
        <v>0</v>
      </c>
      <c r="AI24" s="118">
        <f t="shared" si="9"/>
        <v>0</v>
      </c>
      <c r="AJ24" s="120">
        <f t="shared" si="9"/>
        <v>0</v>
      </c>
      <c r="AK24" s="118">
        <f t="shared" si="9"/>
        <v>0</v>
      </c>
      <c r="AL24" s="118">
        <f t="shared" si="9"/>
        <v>0</v>
      </c>
      <c r="AM24" s="118">
        <f t="shared" si="9"/>
        <v>0</v>
      </c>
      <c r="AN24" s="118">
        <f t="shared" si="9"/>
        <v>0</v>
      </c>
      <c r="AO24" s="118">
        <f t="shared" si="9"/>
        <v>0</v>
      </c>
      <c r="AP24" s="118">
        <f t="shared" si="9"/>
        <v>0</v>
      </c>
      <c r="AQ24" s="118">
        <f t="shared" si="9"/>
        <v>0</v>
      </c>
      <c r="AR24" s="118">
        <f t="shared" si="9"/>
        <v>0</v>
      </c>
      <c r="AS24" s="118">
        <f t="shared" si="9"/>
        <v>0</v>
      </c>
      <c r="AT24" s="118">
        <f t="shared" si="9"/>
        <v>0</v>
      </c>
      <c r="AU24" s="118">
        <f t="shared" si="9"/>
        <v>0</v>
      </c>
      <c r="AV24" s="118">
        <f t="shared" si="9"/>
        <v>0</v>
      </c>
      <c r="AW24" s="118">
        <f t="shared" si="9"/>
        <v>0</v>
      </c>
      <c r="AX24" s="118">
        <f t="shared" ref="AA24:BA34" si="10">$Y24/15</f>
        <v>0</v>
      </c>
      <c r="AY24" s="118">
        <f t="shared" si="10"/>
        <v>0</v>
      </c>
      <c r="AZ24" s="118">
        <f t="shared" si="10"/>
        <v>0</v>
      </c>
      <c r="BA24" s="118">
        <f t="shared" si="10"/>
        <v>0</v>
      </c>
      <c r="BB24" s="121"/>
      <c r="BC24" s="122">
        <f t="shared" si="5"/>
        <v>0</v>
      </c>
    </row>
    <row r="25" spans="1:55" x14ac:dyDescent="0.2">
      <c r="A25" s="110" t="str">
        <f>IF(ISBLANK('ReOp6-Equip Depr'!A24)," ",'ReOp6-Equip Depr'!A24)</f>
        <v xml:space="preserve"> </v>
      </c>
      <c r="B25" s="110" t="str">
        <f>IF(ISBLANK('ReOp6-Equip Depr'!B24)," ",'ReOp6-Equip Depr'!B24)</f>
        <v xml:space="preserve"> </v>
      </c>
      <c r="C25" s="110" t="str">
        <f>IF(ISBLANK('ReOp6-Equip Depr'!C24)," ",'ReOp6-Equip Depr'!C24)</f>
        <v xml:space="preserve"> </v>
      </c>
      <c r="D25" s="110" t="str">
        <f>IF(ISBLANK('ReOp6-Equip Depr'!D24)," ",'ReOp6-Equip Depr'!D24)</f>
        <v xml:space="preserve"> </v>
      </c>
      <c r="E25" s="110" t="str">
        <f>IF(ISBLANK('ReOp6-Equip Depr'!E24)," ",'ReOp6-Equip Depr'!E24)</f>
        <v xml:space="preserve"> </v>
      </c>
      <c r="F25" s="208" t="str">
        <f>IF(ISBLANK('ReOp6-Equip Depr'!F24)," ",'ReOp6-Equip Depr'!F24)</f>
        <v xml:space="preserve"> </v>
      </c>
      <c r="G25" s="110" t="str">
        <f>IF(ISBLANK('ReOp6-Equip Depr'!G24)," ",'ReOp6-Equip Depr'!G24)</f>
        <v xml:space="preserve"> </v>
      </c>
      <c r="H25" s="110" t="str">
        <f>IF(ISBLANK('ReOp6-Equip Depr'!H24)," ",'ReOp6-Equip Depr'!H24)</f>
        <v xml:space="preserve"> </v>
      </c>
      <c r="I25" s="111">
        <f>'ReOp6-Equip Depr'!L24</f>
        <v>0</v>
      </c>
      <c r="J25" s="101">
        <f>IF('ReOp6-Equip Depr'!Q24="yes",'ReOp6-Equip Depr'!O24,0)</f>
        <v>0</v>
      </c>
      <c r="K25" s="101">
        <f t="shared" si="0"/>
        <v>0</v>
      </c>
      <c r="L25" s="91"/>
      <c r="M25" s="91"/>
      <c r="N25" s="118">
        <f t="shared" si="6"/>
        <v>0</v>
      </c>
      <c r="O25" s="118">
        <f t="shared" si="6"/>
        <v>0</v>
      </c>
      <c r="P25" s="118">
        <f t="shared" si="6"/>
        <v>0</v>
      </c>
      <c r="Q25" s="118">
        <f t="shared" si="6"/>
        <v>0</v>
      </c>
      <c r="R25" s="118">
        <f t="shared" si="6"/>
        <v>0</v>
      </c>
      <c r="S25" s="118">
        <f t="shared" si="6"/>
        <v>0</v>
      </c>
      <c r="T25" s="118">
        <f t="shared" si="6"/>
        <v>0</v>
      </c>
      <c r="U25" s="118">
        <f t="shared" si="6"/>
        <v>0</v>
      </c>
      <c r="V25" s="118">
        <f t="shared" si="6"/>
        <v>0</v>
      </c>
      <c r="W25" s="118">
        <f t="shared" si="6"/>
        <v>0</v>
      </c>
      <c r="X25" s="119">
        <f t="shared" si="7"/>
        <v>0</v>
      </c>
      <c r="Y25" s="118">
        <f t="shared" si="3"/>
        <v>0</v>
      </c>
      <c r="Z25" s="118">
        <f t="shared" si="9"/>
        <v>0</v>
      </c>
      <c r="AA25" s="118">
        <f t="shared" si="10"/>
        <v>0</v>
      </c>
      <c r="AB25" s="118">
        <f t="shared" si="10"/>
        <v>0</v>
      </c>
      <c r="AC25" s="118">
        <f t="shared" si="10"/>
        <v>0</v>
      </c>
      <c r="AD25" s="118">
        <f t="shared" si="10"/>
        <v>0</v>
      </c>
      <c r="AE25" s="118">
        <f t="shared" si="10"/>
        <v>0</v>
      </c>
      <c r="AF25" s="118">
        <f t="shared" si="10"/>
        <v>0</v>
      </c>
      <c r="AG25" s="118">
        <f t="shared" si="10"/>
        <v>0</v>
      </c>
      <c r="AH25" s="118">
        <f t="shared" si="10"/>
        <v>0</v>
      </c>
      <c r="AI25" s="118">
        <f t="shared" si="10"/>
        <v>0</v>
      </c>
      <c r="AJ25" s="120">
        <f t="shared" si="10"/>
        <v>0</v>
      </c>
      <c r="AK25" s="118">
        <f t="shared" si="10"/>
        <v>0</v>
      </c>
      <c r="AL25" s="118">
        <f t="shared" si="10"/>
        <v>0</v>
      </c>
      <c r="AM25" s="118">
        <f t="shared" si="10"/>
        <v>0</v>
      </c>
      <c r="AN25" s="118">
        <f t="shared" si="10"/>
        <v>0</v>
      </c>
      <c r="AO25" s="118">
        <f t="shared" si="10"/>
        <v>0</v>
      </c>
      <c r="AP25" s="118">
        <f t="shared" si="10"/>
        <v>0</v>
      </c>
      <c r="AQ25" s="118">
        <f t="shared" si="10"/>
        <v>0</v>
      </c>
      <c r="AR25" s="118">
        <f t="shared" si="10"/>
        <v>0</v>
      </c>
      <c r="AS25" s="118">
        <f t="shared" si="10"/>
        <v>0</v>
      </c>
      <c r="AT25" s="118">
        <f t="shared" si="10"/>
        <v>0</v>
      </c>
      <c r="AU25" s="118">
        <f t="shared" si="10"/>
        <v>0</v>
      </c>
      <c r="AV25" s="118">
        <f t="shared" si="10"/>
        <v>0</v>
      </c>
      <c r="AW25" s="118">
        <f t="shared" si="10"/>
        <v>0</v>
      </c>
      <c r="AX25" s="118">
        <f t="shared" si="10"/>
        <v>0</v>
      </c>
      <c r="AY25" s="118">
        <f t="shared" si="10"/>
        <v>0</v>
      </c>
      <c r="AZ25" s="118">
        <f t="shared" si="10"/>
        <v>0</v>
      </c>
      <c r="BA25" s="118">
        <f t="shared" si="10"/>
        <v>0</v>
      </c>
      <c r="BB25" s="121"/>
      <c r="BC25" s="122">
        <f t="shared" si="5"/>
        <v>0</v>
      </c>
    </row>
    <row r="26" spans="1:55" x14ac:dyDescent="0.2">
      <c r="A26" s="110" t="str">
        <f>IF(ISBLANK('ReOp6-Equip Depr'!A25)," ",'ReOp6-Equip Depr'!A25)</f>
        <v xml:space="preserve"> </v>
      </c>
      <c r="B26" s="110" t="str">
        <f>IF(ISBLANK('ReOp6-Equip Depr'!B25)," ",'ReOp6-Equip Depr'!B25)</f>
        <v xml:space="preserve"> </v>
      </c>
      <c r="C26" s="110" t="str">
        <f>IF(ISBLANK('ReOp6-Equip Depr'!C25)," ",'ReOp6-Equip Depr'!C25)</f>
        <v xml:space="preserve"> </v>
      </c>
      <c r="D26" s="110" t="str">
        <f>IF(ISBLANK('ReOp6-Equip Depr'!D25)," ",'ReOp6-Equip Depr'!D25)</f>
        <v xml:space="preserve"> </v>
      </c>
      <c r="E26" s="110" t="str">
        <f>IF(ISBLANK('ReOp6-Equip Depr'!E25)," ",'ReOp6-Equip Depr'!E25)</f>
        <v xml:space="preserve"> </v>
      </c>
      <c r="F26" s="208" t="str">
        <f>IF(ISBLANK('ReOp6-Equip Depr'!F25)," ",'ReOp6-Equip Depr'!F25)</f>
        <v xml:space="preserve"> </v>
      </c>
      <c r="G26" s="110" t="str">
        <f>IF(ISBLANK('ReOp6-Equip Depr'!G25)," ",'ReOp6-Equip Depr'!G25)</f>
        <v xml:space="preserve"> </v>
      </c>
      <c r="H26" s="110" t="str">
        <f>IF(ISBLANK('ReOp6-Equip Depr'!H25)," ",'ReOp6-Equip Depr'!H25)</f>
        <v xml:space="preserve"> </v>
      </c>
      <c r="I26" s="111">
        <f>'ReOp6-Equip Depr'!L25</f>
        <v>0</v>
      </c>
      <c r="J26" s="101">
        <f>IF('ReOp6-Equip Depr'!Q25="yes",'ReOp6-Equip Depr'!O25,0)</f>
        <v>0</v>
      </c>
      <c r="K26" s="101">
        <f t="shared" si="0"/>
        <v>0</v>
      </c>
      <c r="L26" s="91"/>
      <c r="M26" s="91"/>
      <c r="N26" s="118">
        <f t="shared" si="6"/>
        <v>0</v>
      </c>
      <c r="O26" s="118">
        <f t="shared" si="6"/>
        <v>0</v>
      </c>
      <c r="P26" s="118">
        <f t="shared" si="6"/>
        <v>0</v>
      </c>
      <c r="Q26" s="118">
        <f t="shared" si="6"/>
        <v>0</v>
      </c>
      <c r="R26" s="118">
        <f t="shared" si="6"/>
        <v>0</v>
      </c>
      <c r="S26" s="118">
        <f t="shared" si="6"/>
        <v>0</v>
      </c>
      <c r="T26" s="118">
        <f t="shared" si="6"/>
        <v>0</v>
      </c>
      <c r="U26" s="118">
        <f t="shared" si="6"/>
        <v>0</v>
      </c>
      <c r="V26" s="118">
        <f t="shared" si="6"/>
        <v>0</v>
      </c>
      <c r="W26" s="118">
        <f t="shared" si="6"/>
        <v>0</v>
      </c>
      <c r="X26" s="119">
        <f t="shared" si="7"/>
        <v>0</v>
      </c>
      <c r="Y26" s="118">
        <f t="shared" si="3"/>
        <v>0</v>
      </c>
      <c r="Z26" s="118">
        <f t="shared" si="9"/>
        <v>0</v>
      </c>
      <c r="AA26" s="118">
        <f t="shared" si="10"/>
        <v>0</v>
      </c>
      <c r="AB26" s="118">
        <f t="shared" si="10"/>
        <v>0</v>
      </c>
      <c r="AC26" s="118">
        <f t="shared" si="10"/>
        <v>0</v>
      </c>
      <c r="AD26" s="118">
        <f t="shared" si="10"/>
        <v>0</v>
      </c>
      <c r="AE26" s="118">
        <f t="shared" si="10"/>
        <v>0</v>
      </c>
      <c r="AF26" s="118">
        <f t="shared" si="10"/>
        <v>0</v>
      </c>
      <c r="AG26" s="118">
        <f t="shared" si="10"/>
        <v>0</v>
      </c>
      <c r="AH26" s="118">
        <f t="shared" si="10"/>
        <v>0</v>
      </c>
      <c r="AI26" s="118">
        <f t="shared" si="10"/>
        <v>0</v>
      </c>
      <c r="AJ26" s="120">
        <f t="shared" si="10"/>
        <v>0</v>
      </c>
      <c r="AK26" s="118">
        <f t="shared" si="10"/>
        <v>0</v>
      </c>
      <c r="AL26" s="118">
        <f t="shared" si="10"/>
        <v>0</v>
      </c>
      <c r="AM26" s="118">
        <f t="shared" si="10"/>
        <v>0</v>
      </c>
      <c r="AN26" s="118">
        <f t="shared" si="10"/>
        <v>0</v>
      </c>
      <c r="AO26" s="118">
        <f t="shared" si="10"/>
        <v>0</v>
      </c>
      <c r="AP26" s="118">
        <f t="shared" si="10"/>
        <v>0</v>
      </c>
      <c r="AQ26" s="118">
        <f t="shared" si="10"/>
        <v>0</v>
      </c>
      <c r="AR26" s="118">
        <f t="shared" si="10"/>
        <v>0</v>
      </c>
      <c r="AS26" s="118">
        <f t="shared" si="10"/>
        <v>0</v>
      </c>
      <c r="AT26" s="118">
        <f t="shared" si="10"/>
        <v>0</v>
      </c>
      <c r="AU26" s="118">
        <f t="shared" si="10"/>
        <v>0</v>
      </c>
      <c r="AV26" s="118">
        <f t="shared" si="10"/>
        <v>0</v>
      </c>
      <c r="AW26" s="118">
        <f t="shared" si="10"/>
        <v>0</v>
      </c>
      <c r="AX26" s="118">
        <f t="shared" si="10"/>
        <v>0</v>
      </c>
      <c r="AY26" s="118">
        <f t="shared" si="10"/>
        <v>0</v>
      </c>
      <c r="AZ26" s="118">
        <f t="shared" si="10"/>
        <v>0</v>
      </c>
      <c r="BA26" s="118">
        <f t="shared" si="10"/>
        <v>0</v>
      </c>
      <c r="BB26" s="121"/>
      <c r="BC26" s="122">
        <f t="shared" si="5"/>
        <v>0</v>
      </c>
    </row>
    <row r="27" spans="1:55" x14ac:dyDescent="0.2">
      <c r="A27" s="110" t="str">
        <f>IF(ISBLANK('ReOp6-Equip Depr'!A26)," ",'ReOp6-Equip Depr'!A26)</f>
        <v xml:space="preserve"> </v>
      </c>
      <c r="B27" s="110" t="str">
        <f>IF(ISBLANK('ReOp6-Equip Depr'!B26)," ",'ReOp6-Equip Depr'!B26)</f>
        <v xml:space="preserve"> </v>
      </c>
      <c r="C27" s="110" t="str">
        <f>IF(ISBLANK('ReOp6-Equip Depr'!C26)," ",'ReOp6-Equip Depr'!C26)</f>
        <v xml:space="preserve"> </v>
      </c>
      <c r="D27" s="110" t="str">
        <f>IF(ISBLANK('ReOp6-Equip Depr'!D26)," ",'ReOp6-Equip Depr'!D26)</f>
        <v xml:space="preserve"> </v>
      </c>
      <c r="E27" s="110" t="str">
        <f>IF(ISBLANK('ReOp6-Equip Depr'!E26)," ",'ReOp6-Equip Depr'!E26)</f>
        <v xml:space="preserve"> </v>
      </c>
      <c r="F27" s="208" t="str">
        <f>IF(ISBLANK('ReOp6-Equip Depr'!F26)," ",'ReOp6-Equip Depr'!F26)</f>
        <v xml:space="preserve"> </v>
      </c>
      <c r="G27" s="110" t="str">
        <f>IF(ISBLANK('ReOp6-Equip Depr'!G26)," ",'ReOp6-Equip Depr'!G26)</f>
        <v xml:space="preserve"> </v>
      </c>
      <c r="H27" s="110" t="str">
        <f>IF(ISBLANK('ReOp6-Equip Depr'!H26)," ",'ReOp6-Equip Depr'!H26)</f>
        <v xml:space="preserve"> </v>
      </c>
      <c r="I27" s="111">
        <f>'ReOp6-Equip Depr'!L26</f>
        <v>0</v>
      </c>
      <c r="J27" s="101">
        <f>IF('ReOp6-Equip Depr'!Q26="yes",'ReOp6-Equip Depr'!O26,0)</f>
        <v>0</v>
      </c>
      <c r="K27" s="101">
        <f t="shared" si="0"/>
        <v>0</v>
      </c>
      <c r="L27" s="91"/>
      <c r="M27" s="91"/>
      <c r="N27" s="118">
        <f t="shared" si="6"/>
        <v>0</v>
      </c>
      <c r="O27" s="118">
        <f t="shared" si="6"/>
        <v>0</v>
      </c>
      <c r="P27" s="118">
        <f t="shared" si="6"/>
        <v>0</v>
      </c>
      <c r="Q27" s="118">
        <f t="shared" si="6"/>
        <v>0</v>
      </c>
      <c r="R27" s="118">
        <f t="shared" si="6"/>
        <v>0</v>
      </c>
      <c r="S27" s="118">
        <f t="shared" si="6"/>
        <v>0</v>
      </c>
      <c r="T27" s="118">
        <f t="shared" si="6"/>
        <v>0</v>
      </c>
      <c r="U27" s="118">
        <f t="shared" si="6"/>
        <v>0</v>
      </c>
      <c r="V27" s="118">
        <f t="shared" si="6"/>
        <v>0</v>
      </c>
      <c r="W27" s="118">
        <f t="shared" si="6"/>
        <v>0</v>
      </c>
      <c r="X27" s="119">
        <f t="shared" si="7"/>
        <v>0</v>
      </c>
      <c r="Y27" s="118">
        <f t="shared" si="3"/>
        <v>0</v>
      </c>
      <c r="Z27" s="118">
        <f t="shared" si="9"/>
        <v>0</v>
      </c>
      <c r="AA27" s="118">
        <f t="shared" si="10"/>
        <v>0</v>
      </c>
      <c r="AB27" s="118">
        <f t="shared" si="10"/>
        <v>0</v>
      </c>
      <c r="AC27" s="118">
        <f t="shared" si="10"/>
        <v>0</v>
      </c>
      <c r="AD27" s="118">
        <f t="shared" si="10"/>
        <v>0</v>
      </c>
      <c r="AE27" s="118">
        <f t="shared" si="10"/>
        <v>0</v>
      </c>
      <c r="AF27" s="118">
        <f t="shared" si="10"/>
        <v>0</v>
      </c>
      <c r="AG27" s="118">
        <f t="shared" si="10"/>
        <v>0</v>
      </c>
      <c r="AH27" s="118">
        <f t="shared" si="10"/>
        <v>0</v>
      </c>
      <c r="AI27" s="118">
        <f t="shared" si="10"/>
        <v>0</v>
      </c>
      <c r="AJ27" s="120">
        <f t="shared" si="10"/>
        <v>0</v>
      </c>
      <c r="AK27" s="118">
        <f t="shared" si="10"/>
        <v>0</v>
      </c>
      <c r="AL27" s="118">
        <f t="shared" si="10"/>
        <v>0</v>
      </c>
      <c r="AM27" s="118">
        <f t="shared" si="10"/>
        <v>0</v>
      </c>
      <c r="AN27" s="118">
        <f t="shared" si="10"/>
        <v>0</v>
      </c>
      <c r="AO27" s="118">
        <f t="shared" si="10"/>
        <v>0</v>
      </c>
      <c r="AP27" s="118">
        <f t="shared" si="10"/>
        <v>0</v>
      </c>
      <c r="AQ27" s="118">
        <f t="shared" si="10"/>
        <v>0</v>
      </c>
      <c r="AR27" s="118">
        <f t="shared" si="10"/>
        <v>0</v>
      </c>
      <c r="AS27" s="118">
        <f t="shared" si="10"/>
        <v>0</v>
      </c>
      <c r="AT27" s="118">
        <f t="shared" si="10"/>
        <v>0</v>
      </c>
      <c r="AU27" s="118">
        <f t="shared" si="10"/>
        <v>0</v>
      </c>
      <c r="AV27" s="118">
        <f t="shared" si="10"/>
        <v>0</v>
      </c>
      <c r="AW27" s="118">
        <f t="shared" si="10"/>
        <v>0</v>
      </c>
      <c r="AX27" s="118">
        <f t="shared" si="10"/>
        <v>0</v>
      </c>
      <c r="AY27" s="118">
        <f t="shared" si="10"/>
        <v>0</v>
      </c>
      <c r="AZ27" s="118">
        <f t="shared" si="10"/>
        <v>0</v>
      </c>
      <c r="BA27" s="118">
        <f t="shared" si="10"/>
        <v>0</v>
      </c>
      <c r="BB27" s="121"/>
      <c r="BC27" s="122">
        <f t="shared" si="5"/>
        <v>0</v>
      </c>
    </row>
    <row r="28" spans="1:55" x14ac:dyDescent="0.2">
      <c r="A28" s="110" t="str">
        <f>IF(ISBLANK('ReOp6-Equip Depr'!A27)," ",'ReOp6-Equip Depr'!A27)</f>
        <v xml:space="preserve"> </v>
      </c>
      <c r="B28" s="110" t="str">
        <f>IF(ISBLANK('ReOp6-Equip Depr'!B27)," ",'ReOp6-Equip Depr'!B27)</f>
        <v xml:space="preserve"> </v>
      </c>
      <c r="C28" s="110" t="str">
        <f>IF(ISBLANK('ReOp6-Equip Depr'!C27)," ",'ReOp6-Equip Depr'!C27)</f>
        <v xml:space="preserve"> </v>
      </c>
      <c r="D28" s="110" t="str">
        <f>IF(ISBLANK('ReOp6-Equip Depr'!D27)," ",'ReOp6-Equip Depr'!D27)</f>
        <v xml:space="preserve"> </v>
      </c>
      <c r="E28" s="110" t="str">
        <f>IF(ISBLANK('ReOp6-Equip Depr'!E27)," ",'ReOp6-Equip Depr'!E27)</f>
        <v xml:space="preserve"> </v>
      </c>
      <c r="F28" s="208" t="str">
        <f>IF(ISBLANK('ReOp6-Equip Depr'!F27)," ",'ReOp6-Equip Depr'!F27)</f>
        <v xml:space="preserve"> </v>
      </c>
      <c r="G28" s="110" t="str">
        <f>IF(ISBLANK('ReOp6-Equip Depr'!G27)," ",'ReOp6-Equip Depr'!G27)</f>
        <v xml:space="preserve"> </v>
      </c>
      <c r="H28" s="110" t="str">
        <f>IF(ISBLANK('ReOp6-Equip Depr'!H27)," ",'ReOp6-Equip Depr'!H27)</f>
        <v xml:space="preserve"> </v>
      </c>
      <c r="I28" s="111">
        <f>'ReOp6-Equip Depr'!L27</f>
        <v>0</v>
      </c>
      <c r="J28" s="101">
        <f>IF('ReOp6-Equip Depr'!Q27="yes",'ReOp6-Equip Depr'!O27,0)</f>
        <v>0</v>
      </c>
      <c r="K28" s="101">
        <f t="shared" si="0"/>
        <v>0</v>
      </c>
      <c r="L28" s="91"/>
      <c r="M28" s="91"/>
      <c r="N28" s="118">
        <f t="shared" si="6"/>
        <v>0</v>
      </c>
      <c r="O28" s="118">
        <f t="shared" si="6"/>
        <v>0</v>
      </c>
      <c r="P28" s="118">
        <f t="shared" si="6"/>
        <v>0</v>
      </c>
      <c r="Q28" s="118">
        <f t="shared" si="6"/>
        <v>0</v>
      </c>
      <c r="R28" s="118">
        <f t="shared" si="6"/>
        <v>0</v>
      </c>
      <c r="S28" s="118">
        <f t="shared" si="6"/>
        <v>0</v>
      </c>
      <c r="T28" s="118">
        <f t="shared" si="6"/>
        <v>0</v>
      </c>
      <c r="U28" s="118">
        <f t="shared" si="6"/>
        <v>0</v>
      </c>
      <c r="V28" s="118">
        <f t="shared" si="6"/>
        <v>0</v>
      </c>
      <c r="W28" s="118">
        <f t="shared" si="6"/>
        <v>0</v>
      </c>
      <c r="X28" s="119">
        <f t="shared" si="7"/>
        <v>0</v>
      </c>
      <c r="Y28" s="118">
        <f t="shared" si="3"/>
        <v>0</v>
      </c>
      <c r="Z28" s="118">
        <f t="shared" si="9"/>
        <v>0</v>
      </c>
      <c r="AA28" s="118">
        <f t="shared" si="10"/>
        <v>0</v>
      </c>
      <c r="AB28" s="118">
        <f t="shared" si="10"/>
        <v>0</v>
      </c>
      <c r="AC28" s="118">
        <f t="shared" si="10"/>
        <v>0</v>
      </c>
      <c r="AD28" s="118">
        <f t="shared" si="10"/>
        <v>0</v>
      </c>
      <c r="AE28" s="118">
        <f t="shared" si="10"/>
        <v>0</v>
      </c>
      <c r="AF28" s="118">
        <f t="shared" si="10"/>
        <v>0</v>
      </c>
      <c r="AG28" s="118">
        <f t="shared" si="10"/>
        <v>0</v>
      </c>
      <c r="AH28" s="118">
        <f t="shared" si="10"/>
        <v>0</v>
      </c>
      <c r="AI28" s="118">
        <f t="shared" si="10"/>
        <v>0</v>
      </c>
      <c r="AJ28" s="120">
        <f t="shared" si="10"/>
        <v>0</v>
      </c>
      <c r="AK28" s="118">
        <f t="shared" si="10"/>
        <v>0</v>
      </c>
      <c r="AL28" s="118">
        <f t="shared" si="10"/>
        <v>0</v>
      </c>
      <c r="AM28" s="118">
        <f t="shared" si="10"/>
        <v>0</v>
      </c>
      <c r="AN28" s="118">
        <f t="shared" si="10"/>
        <v>0</v>
      </c>
      <c r="AO28" s="118">
        <f t="shared" si="10"/>
        <v>0</v>
      </c>
      <c r="AP28" s="118">
        <f t="shared" si="10"/>
        <v>0</v>
      </c>
      <c r="AQ28" s="118">
        <f t="shared" si="10"/>
        <v>0</v>
      </c>
      <c r="AR28" s="118">
        <f t="shared" si="10"/>
        <v>0</v>
      </c>
      <c r="AS28" s="118">
        <f t="shared" si="10"/>
        <v>0</v>
      </c>
      <c r="AT28" s="118">
        <f t="shared" si="10"/>
        <v>0</v>
      </c>
      <c r="AU28" s="118">
        <f t="shared" si="10"/>
        <v>0</v>
      </c>
      <c r="AV28" s="118">
        <f t="shared" si="10"/>
        <v>0</v>
      </c>
      <c r="AW28" s="118">
        <f t="shared" si="10"/>
        <v>0</v>
      </c>
      <c r="AX28" s="118">
        <f t="shared" si="10"/>
        <v>0</v>
      </c>
      <c r="AY28" s="118">
        <f t="shared" si="10"/>
        <v>0</v>
      </c>
      <c r="AZ28" s="118">
        <f t="shared" si="10"/>
        <v>0</v>
      </c>
      <c r="BA28" s="118">
        <f t="shared" si="10"/>
        <v>0</v>
      </c>
      <c r="BB28" s="121"/>
      <c r="BC28" s="122">
        <f t="shared" si="5"/>
        <v>0</v>
      </c>
    </row>
    <row r="29" spans="1:55" x14ac:dyDescent="0.2">
      <c r="A29" s="110" t="str">
        <f>IF(ISBLANK('ReOp6-Equip Depr'!A28)," ",'ReOp6-Equip Depr'!A28)</f>
        <v xml:space="preserve"> </v>
      </c>
      <c r="B29" s="110" t="str">
        <f>IF(ISBLANK('ReOp6-Equip Depr'!B28)," ",'ReOp6-Equip Depr'!B28)</f>
        <v xml:space="preserve"> </v>
      </c>
      <c r="C29" s="110" t="str">
        <f>IF(ISBLANK('ReOp6-Equip Depr'!C28)," ",'ReOp6-Equip Depr'!C28)</f>
        <v xml:space="preserve"> </v>
      </c>
      <c r="D29" s="110" t="str">
        <f>IF(ISBLANK('ReOp6-Equip Depr'!D28)," ",'ReOp6-Equip Depr'!D28)</f>
        <v xml:space="preserve"> </v>
      </c>
      <c r="E29" s="110" t="str">
        <f>IF(ISBLANK('ReOp6-Equip Depr'!E28)," ",'ReOp6-Equip Depr'!E28)</f>
        <v xml:space="preserve"> </v>
      </c>
      <c r="F29" s="208" t="str">
        <f>IF(ISBLANK('ReOp6-Equip Depr'!F28)," ",'ReOp6-Equip Depr'!F28)</f>
        <v xml:space="preserve"> </v>
      </c>
      <c r="G29" s="110" t="str">
        <f>IF(ISBLANK('ReOp6-Equip Depr'!G28)," ",'ReOp6-Equip Depr'!G28)</f>
        <v xml:space="preserve"> </v>
      </c>
      <c r="H29" s="110" t="str">
        <f>IF(ISBLANK('ReOp6-Equip Depr'!H28)," ",'ReOp6-Equip Depr'!H28)</f>
        <v xml:space="preserve"> </v>
      </c>
      <c r="I29" s="111">
        <f>'ReOp6-Equip Depr'!L28</f>
        <v>0</v>
      </c>
      <c r="J29" s="101">
        <f>IF('ReOp6-Equip Depr'!Q28="yes",'ReOp6-Equip Depr'!O28,0)</f>
        <v>0</v>
      </c>
      <c r="K29" s="101">
        <f t="shared" si="0"/>
        <v>0</v>
      </c>
      <c r="L29" s="91"/>
      <c r="M29" s="91"/>
      <c r="N29" s="118">
        <f t="shared" si="6"/>
        <v>0</v>
      </c>
      <c r="O29" s="118">
        <f t="shared" si="6"/>
        <v>0</v>
      </c>
      <c r="P29" s="118">
        <f t="shared" si="6"/>
        <v>0</v>
      </c>
      <c r="Q29" s="118">
        <f t="shared" si="6"/>
        <v>0</v>
      </c>
      <c r="R29" s="118">
        <f t="shared" si="6"/>
        <v>0</v>
      </c>
      <c r="S29" s="118">
        <f t="shared" si="6"/>
        <v>0</v>
      </c>
      <c r="T29" s="118">
        <f t="shared" si="6"/>
        <v>0</v>
      </c>
      <c r="U29" s="118">
        <f t="shared" si="6"/>
        <v>0</v>
      </c>
      <c r="V29" s="118">
        <f t="shared" si="6"/>
        <v>0</v>
      </c>
      <c r="W29" s="118">
        <f t="shared" si="6"/>
        <v>0</v>
      </c>
      <c r="X29" s="119">
        <f t="shared" si="7"/>
        <v>0</v>
      </c>
      <c r="Y29" s="118">
        <f t="shared" si="3"/>
        <v>0</v>
      </c>
      <c r="Z29" s="118">
        <f t="shared" si="9"/>
        <v>0</v>
      </c>
      <c r="AA29" s="118">
        <f t="shared" si="10"/>
        <v>0</v>
      </c>
      <c r="AB29" s="118">
        <f t="shared" si="10"/>
        <v>0</v>
      </c>
      <c r="AC29" s="118">
        <f t="shared" si="10"/>
        <v>0</v>
      </c>
      <c r="AD29" s="118">
        <f t="shared" si="10"/>
        <v>0</v>
      </c>
      <c r="AE29" s="118">
        <f t="shared" si="10"/>
        <v>0</v>
      </c>
      <c r="AF29" s="118">
        <f t="shared" si="10"/>
        <v>0</v>
      </c>
      <c r="AG29" s="118">
        <f t="shared" si="10"/>
        <v>0</v>
      </c>
      <c r="AH29" s="118">
        <f t="shared" si="10"/>
        <v>0</v>
      </c>
      <c r="AI29" s="118">
        <f t="shared" si="10"/>
        <v>0</v>
      </c>
      <c r="AJ29" s="120">
        <f t="shared" si="10"/>
        <v>0</v>
      </c>
      <c r="AK29" s="118">
        <f t="shared" si="10"/>
        <v>0</v>
      </c>
      <c r="AL29" s="118">
        <f t="shared" si="10"/>
        <v>0</v>
      </c>
      <c r="AM29" s="118">
        <f t="shared" si="10"/>
        <v>0</v>
      </c>
      <c r="AN29" s="118">
        <f t="shared" si="10"/>
        <v>0</v>
      </c>
      <c r="AO29" s="118">
        <f t="shared" si="10"/>
        <v>0</v>
      </c>
      <c r="AP29" s="118">
        <f t="shared" si="10"/>
        <v>0</v>
      </c>
      <c r="AQ29" s="118">
        <f t="shared" si="10"/>
        <v>0</v>
      </c>
      <c r="AR29" s="118">
        <f t="shared" si="10"/>
        <v>0</v>
      </c>
      <c r="AS29" s="118">
        <f t="shared" si="10"/>
        <v>0</v>
      </c>
      <c r="AT29" s="118">
        <f t="shared" si="10"/>
        <v>0</v>
      </c>
      <c r="AU29" s="118">
        <f t="shared" si="10"/>
        <v>0</v>
      </c>
      <c r="AV29" s="118">
        <f t="shared" si="10"/>
        <v>0</v>
      </c>
      <c r="AW29" s="118">
        <f t="shared" si="10"/>
        <v>0</v>
      </c>
      <c r="AX29" s="118">
        <f t="shared" si="10"/>
        <v>0</v>
      </c>
      <c r="AY29" s="118">
        <f t="shared" si="10"/>
        <v>0</v>
      </c>
      <c r="AZ29" s="118">
        <f t="shared" si="10"/>
        <v>0</v>
      </c>
      <c r="BA29" s="118">
        <f t="shared" si="10"/>
        <v>0</v>
      </c>
      <c r="BB29" s="121"/>
      <c r="BC29" s="122">
        <f t="shared" si="5"/>
        <v>0</v>
      </c>
    </row>
    <row r="30" spans="1:55" x14ac:dyDescent="0.2">
      <c r="A30" s="110" t="str">
        <f>IF(ISBLANK('ReOp6-Equip Depr'!A29)," ",'ReOp6-Equip Depr'!A29)</f>
        <v xml:space="preserve"> </v>
      </c>
      <c r="B30" s="110" t="str">
        <f>IF(ISBLANK('ReOp6-Equip Depr'!B29)," ",'ReOp6-Equip Depr'!B29)</f>
        <v xml:space="preserve"> </v>
      </c>
      <c r="C30" s="110" t="str">
        <f>IF(ISBLANK('ReOp6-Equip Depr'!C29)," ",'ReOp6-Equip Depr'!C29)</f>
        <v xml:space="preserve"> </v>
      </c>
      <c r="D30" s="110" t="str">
        <f>IF(ISBLANK('ReOp6-Equip Depr'!D29)," ",'ReOp6-Equip Depr'!D29)</f>
        <v xml:space="preserve"> </v>
      </c>
      <c r="E30" s="110" t="str">
        <f>IF(ISBLANK('ReOp6-Equip Depr'!E29)," ",'ReOp6-Equip Depr'!E29)</f>
        <v xml:space="preserve"> </v>
      </c>
      <c r="F30" s="208" t="str">
        <f>IF(ISBLANK('ReOp6-Equip Depr'!F29)," ",'ReOp6-Equip Depr'!F29)</f>
        <v xml:space="preserve"> </v>
      </c>
      <c r="G30" s="110" t="str">
        <f>IF(ISBLANK('ReOp6-Equip Depr'!G29)," ",'ReOp6-Equip Depr'!G29)</f>
        <v xml:space="preserve"> </v>
      </c>
      <c r="H30" s="110" t="str">
        <f>IF(ISBLANK('ReOp6-Equip Depr'!H29)," ",'ReOp6-Equip Depr'!H29)</f>
        <v xml:space="preserve"> </v>
      </c>
      <c r="I30" s="111">
        <f>'ReOp6-Equip Depr'!L29</f>
        <v>0</v>
      </c>
      <c r="J30" s="101">
        <f>IF('ReOp6-Equip Depr'!Q29="yes",'ReOp6-Equip Depr'!O29,0)</f>
        <v>0</v>
      </c>
      <c r="K30" s="101">
        <f t="shared" si="0"/>
        <v>0</v>
      </c>
      <c r="L30" s="91"/>
      <c r="M30" s="91"/>
      <c r="N30" s="118">
        <f t="shared" si="6"/>
        <v>0</v>
      </c>
      <c r="O30" s="118">
        <f t="shared" si="6"/>
        <v>0</v>
      </c>
      <c r="P30" s="118">
        <f t="shared" si="6"/>
        <v>0</v>
      </c>
      <c r="Q30" s="118">
        <f t="shared" si="6"/>
        <v>0</v>
      </c>
      <c r="R30" s="118">
        <f t="shared" si="6"/>
        <v>0</v>
      </c>
      <c r="S30" s="118">
        <f t="shared" si="6"/>
        <v>0</v>
      </c>
      <c r="T30" s="118">
        <f t="shared" si="6"/>
        <v>0</v>
      </c>
      <c r="U30" s="118">
        <f t="shared" si="6"/>
        <v>0</v>
      </c>
      <c r="V30" s="118">
        <f t="shared" si="6"/>
        <v>0</v>
      </c>
      <c r="W30" s="118">
        <f t="shared" si="6"/>
        <v>0</v>
      </c>
      <c r="X30" s="119">
        <f t="shared" si="7"/>
        <v>0</v>
      </c>
      <c r="Y30" s="118">
        <f t="shared" si="3"/>
        <v>0</v>
      </c>
      <c r="Z30" s="118">
        <f t="shared" si="9"/>
        <v>0</v>
      </c>
      <c r="AA30" s="118">
        <f t="shared" si="10"/>
        <v>0</v>
      </c>
      <c r="AB30" s="118">
        <f t="shared" si="10"/>
        <v>0</v>
      </c>
      <c r="AC30" s="118">
        <f t="shared" si="10"/>
        <v>0</v>
      </c>
      <c r="AD30" s="118">
        <f t="shared" si="10"/>
        <v>0</v>
      </c>
      <c r="AE30" s="118">
        <f t="shared" si="10"/>
        <v>0</v>
      </c>
      <c r="AF30" s="118">
        <f t="shared" si="10"/>
        <v>0</v>
      </c>
      <c r="AG30" s="118">
        <f t="shared" si="10"/>
        <v>0</v>
      </c>
      <c r="AH30" s="118">
        <f t="shared" si="10"/>
        <v>0</v>
      </c>
      <c r="AI30" s="118">
        <f t="shared" si="10"/>
        <v>0</v>
      </c>
      <c r="AJ30" s="120">
        <f t="shared" si="10"/>
        <v>0</v>
      </c>
      <c r="AK30" s="118">
        <f t="shared" si="10"/>
        <v>0</v>
      </c>
      <c r="AL30" s="118">
        <f t="shared" si="10"/>
        <v>0</v>
      </c>
      <c r="AM30" s="118">
        <f t="shared" si="10"/>
        <v>0</v>
      </c>
      <c r="AN30" s="118">
        <f t="shared" si="10"/>
        <v>0</v>
      </c>
      <c r="AO30" s="118">
        <f t="shared" si="10"/>
        <v>0</v>
      </c>
      <c r="AP30" s="118">
        <f t="shared" si="10"/>
        <v>0</v>
      </c>
      <c r="AQ30" s="118">
        <f t="shared" si="10"/>
        <v>0</v>
      </c>
      <c r="AR30" s="118">
        <f t="shared" si="10"/>
        <v>0</v>
      </c>
      <c r="AS30" s="118">
        <f t="shared" si="10"/>
        <v>0</v>
      </c>
      <c r="AT30" s="118">
        <f t="shared" si="10"/>
        <v>0</v>
      </c>
      <c r="AU30" s="118">
        <f t="shared" si="10"/>
        <v>0</v>
      </c>
      <c r="AV30" s="118">
        <f t="shared" si="10"/>
        <v>0</v>
      </c>
      <c r="AW30" s="118">
        <f t="shared" si="10"/>
        <v>0</v>
      </c>
      <c r="AX30" s="118">
        <f t="shared" si="10"/>
        <v>0</v>
      </c>
      <c r="AY30" s="118">
        <f t="shared" si="10"/>
        <v>0</v>
      </c>
      <c r="AZ30" s="118">
        <f t="shared" si="10"/>
        <v>0</v>
      </c>
      <c r="BA30" s="118">
        <f t="shared" si="10"/>
        <v>0</v>
      </c>
      <c r="BB30" s="121"/>
      <c r="BC30" s="122">
        <f t="shared" si="5"/>
        <v>0</v>
      </c>
    </row>
    <row r="31" spans="1:55" x14ac:dyDescent="0.2">
      <c r="A31" s="110" t="str">
        <f>IF(ISBLANK('ReOp6-Equip Depr'!A30)," ",'ReOp6-Equip Depr'!A30)</f>
        <v xml:space="preserve"> </v>
      </c>
      <c r="B31" s="110" t="str">
        <f>IF(ISBLANK('ReOp6-Equip Depr'!B30)," ",'ReOp6-Equip Depr'!B30)</f>
        <v xml:space="preserve"> </v>
      </c>
      <c r="C31" s="110" t="str">
        <f>IF(ISBLANK('ReOp6-Equip Depr'!C30)," ",'ReOp6-Equip Depr'!C30)</f>
        <v xml:space="preserve"> </v>
      </c>
      <c r="D31" s="110" t="str">
        <f>IF(ISBLANK('ReOp6-Equip Depr'!D30)," ",'ReOp6-Equip Depr'!D30)</f>
        <v xml:space="preserve"> </v>
      </c>
      <c r="E31" s="110" t="str">
        <f>IF(ISBLANK('ReOp6-Equip Depr'!E30)," ",'ReOp6-Equip Depr'!E30)</f>
        <v xml:space="preserve"> </v>
      </c>
      <c r="F31" s="208" t="str">
        <f>IF(ISBLANK('ReOp6-Equip Depr'!F30)," ",'ReOp6-Equip Depr'!F30)</f>
        <v xml:space="preserve"> </v>
      </c>
      <c r="G31" s="110" t="str">
        <f>IF(ISBLANK('ReOp6-Equip Depr'!G30)," ",'ReOp6-Equip Depr'!G30)</f>
        <v xml:space="preserve"> </v>
      </c>
      <c r="H31" s="110" t="str">
        <f>IF(ISBLANK('ReOp6-Equip Depr'!H30)," ",'ReOp6-Equip Depr'!H30)</f>
        <v xml:space="preserve"> </v>
      </c>
      <c r="I31" s="111">
        <f>'ReOp6-Equip Depr'!L30</f>
        <v>0</v>
      </c>
      <c r="J31" s="101">
        <f>IF('ReOp6-Equip Depr'!Q30="yes",'ReOp6-Equip Depr'!O30,0)</f>
        <v>0</v>
      </c>
      <c r="K31" s="101">
        <f>AJE31</f>
        <v>0</v>
      </c>
      <c r="L31" s="91"/>
      <c r="M31" s="91"/>
      <c r="N31" s="118">
        <f t="shared" ref="N31:W52" si="11">$J31/10</f>
        <v>0</v>
      </c>
      <c r="O31" s="118">
        <f t="shared" si="11"/>
        <v>0</v>
      </c>
      <c r="P31" s="118">
        <f t="shared" si="11"/>
        <v>0</v>
      </c>
      <c r="Q31" s="118">
        <f t="shared" si="11"/>
        <v>0</v>
      </c>
      <c r="R31" s="118">
        <f t="shared" si="11"/>
        <v>0</v>
      </c>
      <c r="S31" s="118">
        <f t="shared" si="11"/>
        <v>0</v>
      </c>
      <c r="T31" s="118">
        <f t="shared" si="11"/>
        <v>0</v>
      </c>
      <c r="U31" s="118">
        <f t="shared" si="11"/>
        <v>0</v>
      </c>
      <c r="V31" s="118">
        <f t="shared" si="11"/>
        <v>0</v>
      </c>
      <c r="W31" s="118">
        <f t="shared" si="11"/>
        <v>0</v>
      </c>
      <c r="X31" s="119">
        <f t="shared" si="7"/>
        <v>0</v>
      </c>
      <c r="Y31" s="118">
        <f t="shared" si="3"/>
        <v>0</v>
      </c>
      <c r="Z31" s="118">
        <f t="shared" si="9"/>
        <v>0</v>
      </c>
      <c r="AA31" s="118">
        <f t="shared" si="10"/>
        <v>0</v>
      </c>
      <c r="AB31" s="118">
        <f t="shared" si="10"/>
        <v>0</v>
      </c>
      <c r="AC31" s="118">
        <f t="shared" si="10"/>
        <v>0</v>
      </c>
      <c r="AD31" s="118">
        <f t="shared" si="10"/>
        <v>0</v>
      </c>
      <c r="AE31" s="118">
        <f t="shared" si="10"/>
        <v>0</v>
      </c>
      <c r="AF31" s="118">
        <f t="shared" si="10"/>
        <v>0</v>
      </c>
      <c r="AG31" s="118">
        <f t="shared" si="10"/>
        <v>0</v>
      </c>
      <c r="AH31" s="118">
        <f t="shared" si="10"/>
        <v>0</v>
      </c>
      <c r="AI31" s="118">
        <f t="shared" si="10"/>
        <v>0</v>
      </c>
      <c r="AJ31" s="120">
        <f t="shared" si="10"/>
        <v>0</v>
      </c>
      <c r="AK31" s="118">
        <f t="shared" si="10"/>
        <v>0</v>
      </c>
      <c r="AL31" s="118">
        <f t="shared" si="10"/>
        <v>0</v>
      </c>
      <c r="AM31" s="118">
        <f t="shared" si="10"/>
        <v>0</v>
      </c>
      <c r="AN31" s="118">
        <f t="shared" si="10"/>
        <v>0</v>
      </c>
      <c r="AO31" s="118">
        <f t="shared" si="10"/>
        <v>0</v>
      </c>
      <c r="AP31" s="118">
        <f t="shared" si="10"/>
        <v>0</v>
      </c>
      <c r="AQ31" s="118">
        <f t="shared" si="10"/>
        <v>0</v>
      </c>
      <c r="AR31" s="118">
        <f t="shared" si="10"/>
        <v>0</v>
      </c>
      <c r="AS31" s="118">
        <f t="shared" si="10"/>
        <v>0</v>
      </c>
      <c r="AT31" s="118">
        <f t="shared" si="10"/>
        <v>0</v>
      </c>
      <c r="AU31" s="118">
        <f t="shared" si="10"/>
        <v>0</v>
      </c>
      <c r="AV31" s="118">
        <f t="shared" si="10"/>
        <v>0</v>
      </c>
      <c r="AW31" s="118">
        <f t="shared" si="10"/>
        <v>0</v>
      </c>
      <c r="AX31" s="118">
        <f t="shared" si="10"/>
        <v>0</v>
      </c>
      <c r="AY31" s="118">
        <f t="shared" si="10"/>
        <v>0</v>
      </c>
      <c r="AZ31" s="118">
        <f t="shared" si="10"/>
        <v>0</v>
      </c>
      <c r="BA31" s="118">
        <f t="shared" si="10"/>
        <v>0</v>
      </c>
      <c r="BB31" s="121"/>
      <c r="BC31" s="122">
        <f t="shared" si="5"/>
        <v>0</v>
      </c>
    </row>
    <row r="32" spans="1:55" x14ac:dyDescent="0.2">
      <c r="A32" s="110" t="str">
        <f>IF(ISBLANK('ReOp6-Equip Depr'!A31)," ",'ReOp6-Equip Depr'!A31)</f>
        <v xml:space="preserve"> </v>
      </c>
      <c r="B32" s="110" t="str">
        <f>IF(ISBLANK('ReOp6-Equip Depr'!B31)," ",'ReOp6-Equip Depr'!B31)</f>
        <v xml:space="preserve"> </v>
      </c>
      <c r="C32" s="110" t="str">
        <f>IF(ISBLANK('ReOp6-Equip Depr'!C31)," ",'ReOp6-Equip Depr'!C31)</f>
        <v xml:space="preserve"> </v>
      </c>
      <c r="D32" s="110" t="str">
        <f>IF(ISBLANK('ReOp6-Equip Depr'!D31)," ",'ReOp6-Equip Depr'!D31)</f>
        <v xml:space="preserve"> </v>
      </c>
      <c r="E32" s="110" t="str">
        <f>IF(ISBLANK('ReOp6-Equip Depr'!E31)," ",'ReOp6-Equip Depr'!E31)</f>
        <v xml:space="preserve"> </v>
      </c>
      <c r="F32" s="208" t="str">
        <f>IF(ISBLANK('ReOp6-Equip Depr'!F31)," ",'ReOp6-Equip Depr'!F31)</f>
        <v xml:space="preserve"> </v>
      </c>
      <c r="G32" s="110" t="str">
        <f>IF(ISBLANK('ReOp6-Equip Depr'!G31)," ",'ReOp6-Equip Depr'!G31)</f>
        <v xml:space="preserve"> </v>
      </c>
      <c r="H32" s="110" t="str">
        <f>IF(ISBLANK('ReOp6-Equip Depr'!H31)," ",'ReOp6-Equip Depr'!H31)</f>
        <v xml:space="preserve"> </v>
      </c>
      <c r="I32" s="111">
        <f>'ReOp6-Equip Depr'!L31</f>
        <v>0</v>
      </c>
      <c r="J32" s="101">
        <f>IF('ReOp6-Equip Depr'!Q31="yes",'ReOp6-Equip Depr'!O31,0)</f>
        <v>0</v>
      </c>
      <c r="K32" s="101">
        <f t="shared" ref="K32:K52" si="12">AJ32</f>
        <v>0</v>
      </c>
      <c r="L32" s="91"/>
      <c r="M32" s="91"/>
      <c r="N32" s="118">
        <f t="shared" si="11"/>
        <v>0</v>
      </c>
      <c r="O32" s="118">
        <f t="shared" si="11"/>
        <v>0</v>
      </c>
      <c r="P32" s="118">
        <f t="shared" si="11"/>
        <v>0</v>
      </c>
      <c r="Q32" s="118">
        <f t="shared" si="11"/>
        <v>0</v>
      </c>
      <c r="R32" s="118">
        <f t="shared" si="11"/>
        <v>0</v>
      </c>
      <c r="S32" s="118">
        <f t="shared" si="11"/>
        <v>0</v>
      </c>
      <c r="T32" s="118">
        <f t="shared" si="11"/>
        <v>0</v>
      </c>
      <c r="U32" s="118">
        <f t="shared" si="11"/>
        <v>0</v>
      </c>
      <c r="V32" s="118">
        <f t="shared" si="11"/>
        <v>0</v>
      </c>
      <c r="W32" s="118">
        <f t="shared" si="11"/>
        <v>0</v>
      </c>
      <c r="X32" s="119">
        <f t="shared" si="7"/>
        <v>0</v>
      </c>
      <c r="Y32" s="118">
        <f t="shared" si="3"/>
        <v>0</v>
      </c>
      <c r="Z32" s="118">
        <f t="shared" ref="Z32:AO52" si="13">$Y32/15</f>
        <v>0</v>
      </c>
      <c r="AA32" s="118">
        <f t="shared" si="13"/>
        <v>0</v>
      </c>
      <c r="AB32" s="118">
        <f t="shared" si="13"/>
        <v>0</v>
      </c>
      <c r="AC32" s="118">
        <f t="shared" si="13"/>
        <v>0</v>
      </c>
      <c r="AD32" s="118">
        <f t="shared" si="13"/>
        <v>0</v>
      </c>
      <c r="AE32" s="118">
        <f t="shared" si="13"/>
        <v>0</v>
      </c>
      <c r="AF32" s="118">
        <f t="shared" si="13"/>
        <v>0</v>
      </c>
      <c r="AG32" s="118">
        <f t="shared" si="13"/>
        <v>0</v>
      </c>
      <c r="AH32" s="118">
        <f t="shared" si="13"/>
        <v>0</v>
      </c>
      <c r="AI32" s="118">
        <f t="shared" si="13"/>
        <v>0</v>
      </c>
      <c r="AJ32" s="120">
        <f t="shared" si="13"/>
        <v>0</v>
      </c>
      <c r="AK32" s="118">
        <f t="shared" si="13"/>
        <v>0</v>
      </c>
      <c r="AL32" s="118">
        <f t="shared" si="13"/>
        <v>0</v>
      </c>
      <c r="AM32" s="118">
        <f t="shared" si="13"/>
        <v>0</v>
      </c>
      <c r="AN32" s="118">
        <f t="shared" si="13"/>
        <v>0</v>
      </c>
      <c r="AO32" s="118">
        <f t="shared" si="13"/>
        <v>0</v>
      </c>
      <c r="AP32" s="118">
        <f t="shared" si="10"/>
        <v>0</v>
      </c>
      <c r="AQ32" s="118">
        <f t="shared" si="10"/>
        <v>0</v>
      </c>
      <c r="AR32" s="118">
        <f t="shared" si="10"/>
        <v>0</v>
      </c>
      <c r="AS32" s="118">
        <f t="shared" si="10"/>
        <v>0</v>
      </c>
      <c r="AT32" s="118">
        <f t="shared" si="10"/>
        <v>0</v>
      </c>
      <c r="AU32" s="118">
        <f t="shared" si="10"/>
        <v>0</v>
      </c>
      <c r="AV32" s="118">
        <f t="shared" si="10"/>
        <v>0</v>
      </c>
      <c r="AW32" s="118">
        <f t="shared" si="10"/>
        <v>0</v>
      </c>
      <c r="AX32" s="118">
        <f t="shared" si="10"/>
        <v>0</v>
      </c>
      <c r="AY32" s="118">
        <f t="shared" si="10"/>
        <v>0</v>
      </c>
      <c r="AZ32" s="118">
        <f t="shared" si="10"/>
        <v>0</v>
      </c>
      <c r="BA32" s="118">
        <f t="shared" si="10"/>
        <v>0</v>
      </c>
      <c r="BB32" s="121"/>
      <c r="BC32" s="122">
        <f t="shared" si="5"/>
        <v>0</v>
      </c>
    </row>
    <row r="33" spans="1:55" x14ac:dyDescent="0.2">
      <c r="A33" s="110" t="str">
        <f>IF(ISBLANK('ReOp6-Equip Depr'!A32)," ",'ReOp6-Equip Depr'!A32)</f>
        <v xml:space="preserve"> </v>
      </c>
      <c r="B33" s="110" t="str">
        <f>IF(ISBLANK('ReOp6-Equip Depr'!B32)," ",'ReOp6-Equip Depr'!B32)</f>
        <v xml:space="preserve"> </v>
      </c>
      <c r="C33" s="110" t="str">
        <f>IF(ISBLANK('ReOp6-Equip Depr'!C32)," ",'ReOp6-Equip Depr'!C32)</f>
        <v xml:space="preserve"> </v>
      </c>
      <c r="D33" s="110" t="str">
        <f>IF(ISBLANK('ReOp6-Equip Depr'!D32)," ",'ReOp6-Equip Depr'!D32)</f>
        <v xml:space="preserve"> </v>
      </c>
      <c r="E33" s="110" t="str">
        <f>IF(ISBLANK('ReOp6-Equip Depr'!E32)," ",'ReOp6-Equip Depr'!E32)</f>
        <v xml:space="preserve"> </v>
      </c>
      <c r="F33" s="208" t="str">
        <f>IF(ISBLANK('ReOp6-Equip Depr'!F32)," ",'ReOp6-Equip Depr'!F32)</f>
        <v xml:space="preserve"> </v>
      </c>
      <c r="G33" s="110" t="str">
        <f>IF(ISBLANK('ReOp6-Equip Depr'!G32)," ",'ReOp6-Equip Depr'!G32)</f>
        <v xml:space="preserve"> </v>
      </c>
      <c r="H33" s="110" t="str">
        <f>IF(ISBLANK('ReOp6-Equip Depr'!H32)," ",'ReOp6-Equip Depr'!H32)</f>
        <v xml:space="preserve"> </v>
      </c>
      <c r="I33" s="111">
        <f>'ReOp6-Equip Depr'!L32</f>
        <v>0</v>
      </c>
      <c r="J33" s="101">
        <f>IF('ReOp6-Equip Depr'!Q32="yes",'ReOp6-Equip Depr'!O32,0)</f>
        <v>0</v>
      </c>
      <c r="K33" s="101">
        <f t="shared" si="12"/>
        <v>0</v>
      </c>
      <c r="L33" s="91"/>
      <c r="M33" s="91"/>
      <c r="N33" s="118">
        <f t="shared" si="11"/>
        <v>0</v>
      </c>
      <c r="O33" s="118">
        <f t="shared" si="11"/>
        <v>0</v>
      </c>
      <c r="P33" s="118">
        <f t="shared" si="11"/>
        <v>0</v>
      </c>
      <c r="Q33" s="118">
        <f t="shared" si="11"/>
        <v>0</v>
      </c>
      <c r="R33" s="118">
        <f t="shared" si="11"/>
        <v>0</v>
      </c>
      <c r="S33" s="118">
        <f t="shared" si="11"/>
        <v>0</v>
      </c>
      <c r="T33" s="118">
        <f t="shared" si="11"/>
        <v>0</v>
      </c>
      <c r="U33" s="118">
        <f t="shared" si="11"/>
        <v>0</v>
      </c>
      <c r="V33" s="118">
        <f t="shared" si="11"/>
        <v>0</v>
      </c>
      <c r="W33" s="118">
        <f t="shared" si="11"/>
        <v>0</v>
      </c>
      <c r="X33" s="119">
        <f t="shared" si="7"/>
        <v>0</v>
      </c>
      <c r="Y33" s="118">
        <f t="shared" si="3"/>
        <v>0</v>
      </c>
      <c r="Z33" s="118">
        <f t="shared" si="13"/>
        <v>0</v>
      </c>
      <c r="AA33" s="118">
        <f t="shared" si="10"/>
        <v>0</v>
      </c>
      <c r="AB33" s="118">
        <f t="shared" si="10"/>
        <v>0</v>
      </c>
      <c r="AC33" s="118">
        <f t="shared" si="10"/>
        <v>0</v>
      </c>
      <c r="AD33" s="118">
        <f t="shared" si="10"/>
        <v>0</v>
      </c>
      <c r="AE33" s="118">
        <f t="shared" si="10"/>
        <v>0</v>
      </c>
      <c r="AF33" s="118">
        <f t="shared" si="10"/>
        <v>0</v>
      </c>
      <c r="AG33" s="118">
        <f t="shared" si="10"/>
        <v>0</v>
      </c>
      <c r="AH33" s="118">
        <f t="shared" si="10"/>
        <v>0</v>
      </c>
      <c r="AI33" s="118">
        <f t="shared" si="10"/>
        <v>0</v>
      </c>
      <c r="AJ33" s="120">
        <f t="shared" si="10"/>
        <v>0</v>
      </c>
      <c r="AK33" s="118">
        <f t="shared" si="10"/>
        <v>0</v>
      </c>
      <c r="AL33" s="118">
        <f t="shared" si="10"/>
        <v>0</v>
      </c>
      <c r="AM33" s="118">
        <f t="shared" si="10"/>
        <v>0</v>
      </c>
      <c r="AN33" s="118">
        <f t="shared" si="10"/>
        <v>0</v>
      </c>
      <c r="AO33" s="118">
        <f t="shared" si="10"/>
        <v>0</v>
      </c>
      <c r="AP33" s="118">
        <f t="shared" si="10"/>
        <v>0</v>
      </c>
      <c r="AQ33" s="118">
        <f t="shared" si="10"/>
        <v>0</v>
      </c>
      <c r="AR33" s="118">
        <f t="shared" si="10"/>
        <v>0</v>
      </c>
      <c r="AS33" s="118">
        <f t="shared" si="10"/>
        <v>0</v>
      </c>
      <c r="AT33" s="118">
        <f t="shared" si="10"/>
        <v>0</v>
      </c>
      <c r="AU33" s="118">
        <f t="shared" si="10"/>
        <v>0</v>
      </c>
      <c r="AV33" s="118">
        <f t="shared" si="10"/>
        <v>0</v>
      </c>
      <c r="AW33" s="118">
        <f t="shared" si="10"/>
        <v>0</v>
      </c>
      <c r="AX33" s="118">
        <f t="shared" si="10"/>
        <v>0</v>
      </c>
      <c r="AY33" s="118">
        <f t="shared" si="10"/>
        <v>0</v>
      </c>
      <c r="AZ33" s="118">
        <f t="shared" si="10"/>
        <v>0</v>
      </c>
      <c r="BA33" s="118">
        <f t="shared" si="10"/>
        <v>0</v>
      </c>
      <c r="BB33" s="121"/>
      <c r="BC33" s="122">
        <f t="shared" si="5"/>
        <v>0</v>
      </c>
    </row>
    <row r="34" spans="1:55" x14ac:dyDescent="0.2">
      <c r="A34" s="110" t="str">
        <f>IF(ISBLANK('ReOp6-Equip Depr'!A33)," ",'ReOp6-Equip Depr'!A33)</f>
        <v xml:space="preserve"> </v>
      </c>
      <c r="B34" s="110" t="str">
        <f>IF(ISBLANK('ReOp6-Equip Depr'!B33)," ",'ReOp6-Equip Depr'!B33)</f>
        <v xml:space="preserve"> </v>
      </c>
      <c r="C34" s="110" t="str">
        <f>IF(ISBLANK('ReOp6-Equip Depr'!C33)," ",'ReOp6-Equip Depr'!C33)</f>
        <v xml:space="preserve"> </v>
      </c>
      <c r="D34" s="110" t="str">
        <f>IF(ISBLANK('ReOp6-Equip Depr'!D33)," ",'ReOp6-Equip Depr'!D33)</f>
        <v xml:space="preserve"> </v>
      </c>
      <c r="E34" s="110" t="str">
        <f>IF(ISBLANK('ReOp6-Equip Depr'!E33)," ",'ReOp6-Equip Depr'!E33)</f>
        <v xml:space="preserve"> </v>
      </c>
      <c r="F34" s="208" t="str">
        <f>IF(ISBLANK('ReOp6-Equip Depr'!F33)," ",'ReOp6-Equip Depr'!F33)</f>
        <v xml:space="preserve"> </v>
      </c>
      <c r="G34" s="110" t="str">
        <f>IF(ISBLANK('ReOp6-Equip Depr'!G33)," ",'ReOp6-Equip Depr'!G33)</f>
        <v xml:space="preserve"> </v>
      </c>
      <c r="H34" s="110" t="str">
        <f>IF(ISBLANK('ReOp6-Equip Depr'!H33)," ",'ReOp6-Equip Depr'!H33)</f>
        <v xml:space="preserve"> </v>
      </c>
      <c r="I34" s="111">
        <f>'ReOp6-Equip Depr'!L33</f>
        <v>0</v>
      </c>
      <c r="J34" s="101">
        <f>IF('ReOp6-Equip Depr'!Q33="yes",'ReOp6-Equip Depr'!O33,0)</f>
        <v>0</v>
      </c>
      <c r="K34" s="101">
        <f t="shared" si="12"/>
        <v>0</v>
      </c>
      <c r="L34" s="91"/>
      <c r="M34" s="91"/>
      <c r="N34" s="118">
        <f t="shared" si="11"/>
        <v>0</v>
      </c>
      <c r="O34" s="118">
        <f t="shared" si="11"/>
        <v>0</v>
      </c>
      <c r="P34" s="118">
        <f t="shared" si="11"/>
        <v>0</v>
      </c>
      <c r="Q34" s="118">
        <f t="shared" si="11"/>
        <v>0</v>
      </c>
      <c r="R34" s="118">
        <f t="shared" si="11"/>
        <v>0</v>
      </c>
      <c r="S34" s="118">
        <f t="shared" si="11"/>
        <v>0</v>
      </c>
      <c r="T34" s="118">
        <f t="shared" si="11"/>
        <v>0</v>
      </c>
      <c r="U34" s="118">
        <f t="shared" si="11"/>
        <v>0</v>
      </c>
      <c r="V34" s="118">
        <f t="shared" si="11"/>
        <v>0</v>
      </c>
      <c r="W34" s="118">
        <f t="shared" si="11"/>
        <v>0</v>
      </c>
      <c r="X34" s="119">
        <f t="shared" si="7"/>
        <v>0</v>
      </c>
      <c r="Y34" s="118">
        <f t="shared" si="3"/>
        <v>0</v>
      </c>
      <c r="Z34" s="118">
        <f t="shared" si="13"/>
        <v>0</v>
      </c>
      <c r="AA34" s="118">
        <f t="shared" si="10"/>
        <v>0</v>
      </c>
      <c r="AB34" s="118">
        <f t="shared" si="10"/>
        <v>0</v>
      </c>
      <c r="AC34" s="118">
        <f t="shared" si="10"/>
        <v>0</v>
      </c>
      <c r="AD34" s="118">
        <f t="shared" si="10"/>
        <v>0</v>
      </c>
      <c r="AE34" s="118">
        <f t="shared" si="10"/>
        <v>0</v>
      </c>
      <c r="AF34" s="118">
        <f t="shared" si="10"/>
        <v>0</v>
      </c>
      <c r="AG34" s="118">
        <f t="shared" si="10"/>
        <v>0</v>
      </c>
      <c r="AH34" s="118">
        <f t="shared" si="10"/>
        <v>0</v>
      </c>
      <c r="AI34" s="118">
        <f t="shared" si="10"/>
        <v>0</v>
      </c>
      <c r="AJ34" s="120">
        <f t="shared" si="10"/>
        <v>0</v>
      </c>
      <c r="AK34" s="118">
        <f t="shared" si="10"/>
        <v>0</v>
      </c>
      <c r="AL34" s="118">
        <f t="shared" si="10"/>
        <v>0</v>
      </c>
      <c r="AM34" s="118">
        <f t="shared" si="10"/>
        <v>0</v>
      </c>
      <c r="AN34" s="118">
        <f t="shared" si="10"/>
        <v>0</v>
      </c>
      <c r="AO34" s="118">
        <f t="shared" si="10"/>
        <v>0</v>
      </c>
      <c r="AP34" s="118">
        <f t="shared" si="10"/>
        <v>0</v>
      </c>
      <c r="AQ34" s="118">
        <f t="shared" si="10"/>
        <v>0</v>
      </c>
      <c r="AR34" s="118">
        <f t="shared" si="10"/>
        <v>0</v>
      </c>
      <c r="AS34" s="118">
        <f t="shared" si="10"/>
        <v>0</v>
      </c>
      <c r="AT34" s="118">
        <f t="shared" si="10"/>
        <v>0</v>
      </c>
      <c r="AU34" s="118">
        <f t="shared" si="10"/>
        <v>0</v>
      </c>
      <c r="AV34" s="118">
        <f t="shared" si="10"/>
        <v>0</v>
      </c>
      <c r="AW34" s="118">
        <f t="shared" si="10"/>
        <v>0</v>
      </c>
      <c r="AX34" s="118">
        <f t="shared" ref="AA34:BA44" si="14">$Y34/15</f>
        <v>0</v>
      </c>
      <c r="AY34" s="118">
        <f t="shared" si="14"/>
        <v>0</v>
      </c>
      <c r="AZ34" s="118">
        <f t="shared" si="14"/>
        <v>0</v>
      </c>
      <c r="BA34" s="118">
        <f t="shared" si="14"/>
        <v>0</v>
      </c>
      <c r="BB34" s="121"/>
      <c r="BC34" s="122">
        <f t="shared" si="5"/>
        <v>0</v>
      </c>
    </row>
    <row r="35" spans="1:55" x14ac:dyDescent="0.2">
      <c r="A35" s="110" t="str">
        <f>IF(ISBLANK('ReOp6-Equip Depr'!A34)," ",'ReOp6-Equip Depr'!A34)</f>
        <v xml:space="preserve"> </v>
      </c>
      <c r="B35" s="110" t="str">
        <f>IF(ISBLANK('ReOp6-Equip Depr'!B34)," ",'ReOp6-Equip Depr'!B34)</f>
        <v xml:space="preserve"> </v>
      </c>
      <c r="C35" s="110" t="str">
        <f>IF(ISBLANK('ReOp6-Equip Depr'!C34)," ",'ReOp6-Equip Depr'!C34)</f>
        <v xml:space="preserve"> </v>
      </c>
      <c r="D35" s="110" t="str">
        <f>IF(ISBLANK('ReOp6-Equip Depr'!D34)," ",'ReOp6-Equip Depr'!D34)</f>
        <v xml:space="preserve"> </v>
      </c>
      <c r="E35" s="110" t="str">
        <f>IF(ISBLANK('ReOp6-Equip Depr'!E34)," ",'ReOp6-Equip Depr'!E34)</f>
        <v xml:space="preserve"> </v>
      </c>
      <c r="F35" s="208" t="str">
        <f>IF(ISBLANK('ReOp6-Equip Depr'!F34)," ",'ReOp6-Equip Depr'!F34)</f>
        <v xml:space="preserve"> </v>
      </c>
      <c r="G35" s="110" t="str">
        <f>IF(ISBLANK('ReOp6-Equip Depr'!G34)," ",'ReOp6-Equip Depr'!G34)</f>
        <v xml:space="preserve"> </v>
      </c>
      <c r="H35" s="110" t="str">
        <f>IF(ISBLANK('ReOp6-Equip Depr'!H34)," ",'ReOp6-Equip Depr'!H34)</f>
        <v xml:space="preserve"> </v>
      </c>
      <c r="I35" s="111">
        <f>'ReOp6-Equip Depr'!L34</f>
        <v>0</v>
      </c>
      <c r="J35" s="101">
        <f>IF('ReOp6-Equip Depr'!Q34="yes",'ReOp6-Equip Depr'!O34,0)</f>
        <v>0</v>
      </c>
      <c r="K35" s="101">
        <f t="shared" si="12"/>
        <v>0</v>
      </c>
      <c r="L35" s="91"/>
      <c r="M35" s="91"/>
      <c r="N35" s="118">
        <f t="shared" si="11"/>
        <v>0</v>
      </c>
      <c r="O35" s="118">
        <f t="shared" si="11"/>
        <v>0</v>
      </c>
      <c r="P35" s="118">
        <f t="shared" si="11"/>
        <v>0</v>
      </c>
      <c r="Q35" s="118">
        <f t="shared" si="11"/>
        <v>0</v>
      </c>
      <c r="R35" s="118">
        <f t="shared" si="11"/>
        <v>0</v>
      </c>
      <c r="S35" s="118">
        <f t="shared" si="11"/>
        <v>0</v>
      </c>
      <c r="T35" s="118">
        <f t="shared" si="11"/>
        <v>0</v>
      </c>
      <c r="U35" s="118">
        <f t="shared" si="11"/>
        <v>0</v>
      </c>
      <c r="V35" s="118">
        <f t="shared" si="11"/>
        <v>0</v>
      </c>
      <c r="W35" s="118">
        <f t="shared" si="11"/>
        <v>0</v>
      </c>
      <c r="X35" s="119">
        <f t="shared" si="7"/>
        <v>0</v>
      </c>
      <c r="Y35" s="118">
        <f t="shared" si="3"/>
        <v>0</v>
      </c>
      <c r="Z35" s="118">
        <f t="shared" si="13"/>
        <v>0</v>
      </c>
      <c r="AA35" s="118">
        <f t="shared" si="14"/>
        <v>0</v>
      </c>
      <c r="AB35" s="118">
        <f t="shared" si="14"/>
        <v>0</v>
      </c>
      <c r="AC35" s="118">
        <f t="shared" si="14"/>
        <v>0</v>
      </c>
      <c r="AD35" s="118">
        <f t="shared" si="14"/>
        <v>0</v>
      </c>
      <c r="AE35" s="118">
        <f t="shared" si="14"/>
        <v>0</v>
      </c>
      <c r="AF35" s="118">
        <f t="shared" si="14"/>
        <v>0</v>
      </c>
      <c r="AG35" s="118">
        <f t="shared" si="14"/>
        <v>0</v>
      </c>
      <c r="AH35" s="118">
        <f t="shared" si="14"/>
        <v>0</v>
      </c>
      <c r="AI35" s="118">
        <f t="shared" si="14"/>
        <v>0</v>
      </c>
      <c r="AJ35" s="120">
        <f t="shared" si="14"/>
        <v>0</v>
      </c>
      <c r="AK35" s="118">
        <f t="shared" si="14"/>
        <v>0</v>
      </c>
      <c r="AL35" s="118">
        <f t="shared" si="14"/>
        <v>0</v>
      </c>
      <c r="AM35" s="118">
        <f t="shared" si="14"/>
        <v>0</v>
      </c>
      <c r="AN35" s="118">
        <f t="shared" si="14"/>
        <v>0</v>
      </c>
      <c r="AO35" s="118">
        <f t="shared" si="14"/>
        <v>0</v>
      </c>
      <c r="AP35" s="118">
        <f t="shared" si="14"/>
        <v>0</v>
      </c>
      <c r="AQ35" s="118">
        <f t="shared" si="14"/>
        <v>0</v>
      </c>
      <c r="AR35" s="118">
        <f t="shared" si="14"/>
        <v>0</v>
      </c>
      <c r="AS35" s="118">
        <f t="shared" si="14"/>
        <v>0</v>
      </c>
      <c r="AT35" s="118">
        <f t="shared" si="14"/>
        <v>0</v>
      </c>
      <c r="AU35" s="118">
        <f t="shared" si="14"/>
        <v>0</v>
      </c>
      <c r="AV35" s="118">
        <f t="shared" si="14"/>
        <v>0</v>
      </c>
      <c r="AW35" s="118">
        <f t="shared" si="14"/>
        <v>0</v>
      </c>
      <c r="AX35" s="118">
        <f t="shared" si="14"/>
        <v>0</v>
      </c>
      <c r="AY35" s="118">
        <f t="shared" si="14"/>
        <v>0</v>
      </c>
      <c r="AZ35" s="118">
        <f t="shared" si="14"/>
        <v>0</v>
      </c>
      <c r="BA35" s="118">
        <f t="shared" si="14"/>
        <v>0</v>
      </c>
      <c r="BB35" s="121"/>
      <c r="BC35" s="122">
        <f t="shared" si="5"/>
        <v>0</v>
      </c>
    </row>
    <row r="36" spans="1:55" x14ac:dyDescent="0.2">
      <c r="A36" s="110" t="str">
        <f>IF(ISBLANK('ReOp6-Equip Depr'!A35)," ",'ReOp6-Equip Depr'!A35)</f>
        <v xml:space="preserve"> </v>
      </c>
      <c r="B36" s="110" t="str">
        <f>IF(ISBLANK('ReOp6-Equip Depr'!B35)," ",'ReOp6-Equip Depr'!B35)</f>
        <v xml:space="preserve"> </v>
      </c>
      <c r="C36" s="110" t="str">
        <f>IF(ISBLANK('ReOp6-Equip Depr'!C35)," ",'ReOp6-Equip Depr'!C35)</f>
        <v xml:space="preserve"> </v>
      </c>
      <c r="D36" s="110" t="str">
        <f>IF(ISBLANK('ReOp6-Equip Depr'!D35)," ",'ReOp6-Equip Depr'!D35)</f>
        <v xml:space="preserve"> </v>
      </c>
      <c r="E36" s="110" t="str">
        <f>IF(ISBLANK('ReOp6-Equip Depr'!E35)," ",'ReOp6-Equip Depr'!E35)</f>
        <v xml:space="preserve"> </v>
      </c>
      <c r="F36" s="208" t="str">
        <f>IF(ISBLANK('ReOp6-Equip Depr'!F35)," ",'ReOp6-Equip Depr'!F35)</f>
        <v xml:space="preserve"> </v>
      </c>
      <c r="G36" s="110" t="str">
        <f>IF(ISBLANK('ReOp6-Equip Depr'!G35)," ",'ReOp6-Equip Depr'!G35)</f>
        <v xml:space="preserve"> </v>
      </c>
      <c r="H36" s="110" t="str">
        <f>IF(ISBLANK('ReOp6-Equip Depr'!H35)," ",'ReOp6-Equip Depr'!H35)</f>
        <v xml:space="preserve"> </v>
      </c>
      <c r="I36" s="111">
        <f>'ReOp6-Equip Depr'!L35</f>
        <v>0</v>
      </c>
      <c r="J36" s="101">
        <f>IF('ReOp6-Equip Depr'!Q35="yes",'ReOp6-Equip Depr'!O35,0)</f>
        <v>0</v>
      </c>
      <c r="K36" s="101">
        <f t="shared" si="12"/>
        <v>0</v>
      </c>
      <c r="L36" s="91"/>
      <c r="M36" s="91"/>
      <c r="N36" s="118">
        <f t="shared" si="11"/>
        <v>0</v>
      </c>
      <c r="O36" s="118">
        <f t="shared" si="11"/>
        <v>0</v>
      </c>
      <c r="P36" s="118">
        <f t="shared" si="11"/>
        <v>0</v>
      </c>
      <c r="Q36" s="118">
        <f t="shared" si="11"/>
        <v>0</v>
      </c>
      <c r="R36" s="118">
        <f t="shared" si="11"/>
        <v>0</v>
      </c>
      <c r="S36" s="118">
        <f t="shared" si="11"/>
        <v>0</v>
      </c>
      <c r="T36" s="118">
        <f t="shared" si="11"/>
        <v>0</v>
      </c>
      <c r="U36" s="118">
        <f t="shared" si="11"/>
        <v>0</v>
      </c>
      <c r="V36" s="118">
        <f t="shared" si="11"/>
        <v>0</v>
      </c>
      <c r="W36" s="118">
        <f t="shared" si="11"/>
        <v>0</v>
      </c>
      <c r="X36" s="119">
        <f t="shared" si="7"/>
        <v>0</v>
      </c>
      <c r="Y36" s="118">
        <f t="shared" si="3"/>
        <v>0</v>
      </c>
      <c r="Z36" s="118">
        <f t="shared" si="13"/>
        <v>0</v>
      </c>
      <c r="AA36" s="118">
        <f t="shared" si="14"/>
        <v>0</v>
      </c>
      <c r="AB36" s="118">
        <f t="shared" si="14"/>
        <v>0</v>
      </c>
      <c r="AC36" s="118">
        <f t="shared" si="14"/>
        <v>0</v>
      </c>
      <c r="AD36" s="118">
        <f t="shared" si="14"/>
        <v>0</v>
      </c>
      <c r="AE36" s="118">
        <f t="shared" si="14"/>
        <v>0</v>
      </c>
      <c r="AF36" s="118">
        <f t="shared" si="14"/>
        <v>0</v>
      </c>
      <c r="AG36" s="118">
        <f t="shared" si="14"/>
        <v>0</v>
      </c>
      <c r="AH36" s="118">
        <f t="shared" si="14"/>
        <v>0</v>
      </c>
      <c r="AI36" s="118">
        <f t="shared" si="14"/>
        <v>0</v>
      </c>
      <c r="AJ36" s="120">
        <f t="shared" si="14"/>
        <v>0</v>
      </c>
      <c r="AK36" s="118">
        <f t="shared" si="14"/>
        <v>0</v>
      </c>
      <c r="AL36" s="118">
        <f t="shared" si="14"/>
        <v>0</v>
      </c>
      <c r="AM36" s="118">
        <f t="shared" si="14"/>
        <v>0</v>
      </c>
      <c r="AN36" s="118">
        <f t="shared" si="14"/>
        <v>0</v>
      </c>
      <c r="AO36" s="118">
        <f t="shared" si="14"/>
        <v>0</v>
      </c>
      <c r="AP36" s="118">
        <f t="shared" si="14"/>
        <v>0</v>
      </c>
      <c r="AQ36" s="118">
        <f t="shared" si="14"/>
        <v>0</v>
      </c>
      <c r="AR36" s="118">
        <f t="shared" si="14"/>
        <v>0</v>
      </c>
      <c r="AS36" s="118">
        <f t="shared" si="14"/>
        <v>0</v>
      </c>
      <c r="AT36" s="118">
        <f t="shared" si="14"/>
        <v>0</v>
      </c>
      <c r="AU36" s="118">
        <f t="shared" si="14"/>
        <v>0</v>
      </c>
      <c r="AV36" s="118">
        <f t="shared" si="14"/>
        <v>0</v>
      </c>
      <c r="AW36" s="118">
        <f t="shared" si="14"/>
        <v>0</v>
      </c>
      <c r="AX36" s="118">
        <f t="shared" si="14"/>
        <v>0</v>
      </c>
      <c r="AY36" s="118">
        <f t="shared" si="14"/>
        <v>0</v>
      </c>
      <c r="AZ36" s="118">
        <f t="shared" si="14"/>
        <v>0</v>
      </c>
      <c r="BA36" s="118">
        <f t="shared" si="14"/>
        <v>0</v>
      </c>
      <c r="BB36" s="121"/>
      <c r="BC36" s="122">
        <f t="shared" si="5"/>
        <v>0</v>
      </c>
    </row>
    <row r="37" spans="1:55" x14ac:dyDescent="0.2">
      <c r="A37" s="110" t="str">
        <f>IF(ISBLANK('ReOp6-Equip Depr'!A36)," ",'ReOp6-Equip Depr'!A36)</f>
        <v xml:space="preserve"> </v>
      </c>
      <c r="B37" s="110" t="str">
        <f>IF(ISBLANK('ReOp6-Equip Depr'!B36)," ",'ReOp6-Equip Depr'!B36)</f>
        <v xml:space="preserve"> </v>
      </c>
      <c r="C37" s="110" t="str">
        <f>IF(ISBLANK('ReOp6-Equip Depr'!C36)," ",'ReOp6-Equip Depr'!C36)</f>
        <v xml:space="preserve"> </v>
      </c>
      <c r="D37" s="110" t="str">
        <f>IF(ISBLANK('ReOp6-Equip Depr'!D36)," ",'ReOp6-Equip Depr'!D36)</f>
        <v xml:space="preserve"> </v>
      </c>
      <c r="E37" s="110" t="str">
        <f>IF(ISBLANK('ReOp6-Equip Depr'!E36)," ",'ReOp6-Equip Depr'!E36)</f>
        <v xml:space="preserve"> </v>
      </c>
      <c r="F37" s="208" t="str">
        <f>IF(ISBLANK('ReOp6-Equip Depr'!F36)," ",'ReOp6-Equip Depr'!F36)</f>
        <v xml:space="preserve"> </v>
      </c>
      <c r="G37" s="110" t="str">
        <f>IF(ISBLANK('ReOp6-Equip Depr'!G36)," ",'ReOp6-Equip Depr'!G36)</f>
        <v xml:space="preserve"> </v>
      </c>
      <c r="H37" s="110" t="str">
        <f>IF(ISBLANK('ReOp6-Equip Depr'!H36)," ",'ReOp6-Equip Depr'!H36)</f>
        <v xml:space="preserve"> </v>
      </c>
      <c r="I37" s="111">
        <f>'ReOp6-Equip Depr'!L36</f>
        <v>0</v>
      </c>
      <c r="J37" s="101">
        <f>IF('ReOp6-Equip Depr'!Q36="yes",'ReOp6-Equip Depr'!O36,0)</f>
        <v>0</v>
      </c>
      <c r="K37" s="101">
        <f t="shared" si="12"/>
        <v>0</v>
      </c>
      <c r="L37" s="91"/>
      <c r="M37" s="91"/>
      <c r="N37" s="118">
        <f t="shared" si="11"/>
        <v>0</v>
      </c>
      <c r="O37" s="118">
        <f t="shared" si="11"/>
        <v>0</v>
      </c>
      <c r="P37" s="118">
        <f t="shared" si="11"/>
        <v>0</v>
      </c>
      <c r="Q37" s="118">
        <f t="shared" si="11"/>
        <v>0</v>
      </c>
      <c r="R37" s="118">
        <f t="shared" si="11"/>
        <v>0</v>
      </c>
      <c r="S37" s="118">
        <f t="shared" si="11"/>
        <v>0</v>
      </c>
      <c r="T37" s="118">
        <f t="shared" si="11"/>
        <v>0</v>
      </c>
      <c r="U37" s="118">
        <f t="shared" si="11"/>
        <v>0</v>
      </c>
      <c r="V37" s="118">
        <f t="shared" si="11"/>
        <v>0</v>
      </c>
      <c r="W37" s="118">
        <f t="shared" si="11"/>
        <v>0</v>
      </c>
      <c r="X37" s="119">
        <f t="shared" si="7"/>
        <v>0</v>
      </c>
      <c r="Y37" s="118">
        <f t="shared" si="3"/>
        <v>0</v>
      </c>
      <c r="Z37" s="118">
        <f t="shared" si="13"/>
        <v>0</v>
      </c>
      <c r="AA37" s="118">
        <f t="shared" si="14"/>
        <v>0</v>
      </c>
      <c r="AB37" s="118">
        <f t="shared" si="14"/>
        <v>0</v>
      </c>
      <c r="AC37" s="118">
        <f t="shared" si="14"/>
        <v>0</v>
      </c>
      <c r="AD37" s="118">
        <f t="shared" si="14"/>
        <v>0</v>
      </c>
      <c r="AE37" s="118">
        <f t="shared" si="14"/>
        <v>0</v>
      </c>
      <c r="AF37" s="118">
        <f t="shared" si="14"/>
        <v>0</v>
      </c>
      <c r="AG37" s="118">
        <f t="shared" si="14"/>
        <v>0</v>
      </c>
      <c r="AH37" s="118">
        <f t="shared" si="14"/>
        <v>0</v>
      </c>
      <c r="AI37" s="118">
        <f t="shared" si="14"/>
        <v>0</v>
      </c>
      <c r="AJ37" s="120">
        <f t="shared" si="14"/>
        <v>0</v>
      </c>
      <c r="AK37" s="118">
        <f t="shared" si="14"/>
        <v>0</v>
      </c>
      <c r="AL37" s="118">
        <f t="shared" si="14"/>
        <v>0</v>
      </c>
      <c r="AM37" s="118">
        <f t="shared" si="14"/>
        <v>0</v>
      </c>
      <c r="AN37" s="118">
        <f t="shared" si="14"/>
        <v>0</v>
      </c>
      <c r="AO37" s="118">
        <f t="shared" si="14"/>
        <v>0</v>
      </c>
      <c r="AP37" s="118">
        <f t="shared" si="14"/>
        <v>0</v>
      </c>
      <c r="AQ37" s="118">
        <f t="shared" si="14"/>
        <v>0</v>
      </c>
      <c r="AR37" s="118">
        <f t="shared" si="14"/>
        <v>0</v>
      </c>
      <c r="AS37" s="118">
        <f t="shared" si="14"/>
        <v>0</v>
      </c>
      <c r="AT37" s="118">
        <f t="shared" si="14"/>
        <v>0</v>
      </c>
      <c r="AU37" s="118">
        <f t="shared" si="14"/>
        <v>0</v>
      </c>
      <c r="AV37" s="118">
        <f t="shared" si="14"/>
        <v>0</v>
      </c>
      <c r="AW37" s="118">
        <f t="shared" si="14"/>
        <v>0</v>
      </c>
      <c r="AX37" s="118">
        <f t="shared" si="14"/>
        <v>0</v>
      </c>
      <c r="AY37" s="118">
        <f t="shared" si="14"/>
        <v>0</v>
      </c>
      <c r="AZ37" s="118">
        <f t="shared" si="14"/>
        <v>0</v>
      </c>
      <c r="BA37" s="118">
        <f t="shared" si="14"/>
        <v>0</v>
      </c>
      <c r="BB37" s="121"/>
      <c r="BC37" s="122">
        <f t="shared" si="5"/>
        <v>0</v>
      </c>
    </row>
    <row r="38" spans="1:55" x14ac:dyDescent="0.2">
      <c r="A38" s="110" t="str">
        <f>IF(ISBLANK('ReOp6-Equip Depr'!A37)," ",'ReOp6-Equip Depr'!A37)</f>
        <v xml:space="preserve"> </v>
      </c>
      <c r="B38" s="110" t="str">
        <f>IF(ISBLANK('ReOp6-Equip Depr'!B37)," ",'ReOp6-Equip Depr'!B37)</f>
        <v xml:space="preserve"> </v>
      </c>
      <c r="C38" s="110" t="str">
        <f>IF(ISBLANK('ReOp6-Equip Depr'!C37)," ",'ReOp6-Equip Depr'!C37)</f>
        <v xml:space="preserve"> </v>
      </c>
      <c r="D38" s="110" t="str">
        <f>IF(ISBLANK('ReOp6-Equip Depr'!D37)," ",'ReOp6-Equip Depr'!D37)</f>
        <v xml:space="preserve"> </v>
      </c>
      <c r="E38" s="110" t="str">
        <f>IF(ISBLANK('ReOp6-Equip Depr'!E37)," ",'ReOp6-Equip Depr'!E37)</f>
        <v xml:space="preserve"> </v>
      </c>
      <c r="F38" s="208" t="str">
        <f>IF(ISBLANK('ReOp6-Equip Depr'!F37)," ",'ReOp6-Equip Depr'!F37)</f>
        <v xml:space="preserve"> </v>
      </c>
      <c r="G38" s="110" t="str">
        <f>IF(ISBLANK('ReOp6-Equip Depr'!G37)," ",'ReOp6-Equip Depr'!G37)</f>
        <v xml:space="preserve"> </v>
      </c>
      <c r="H38" s="110" t="str">
        <f>IF(ISBLANK('ReOp6-Equip Depr'!H37)," ",'ReOp6-Equip Depr'!H37)</f>
        <v xml:space="preserve"> </v>
      </c>
      <c r="I38" s="111">
        <f>'ReOp6-Equip Depr'!L37</f>
        <v>0</v>
      </c>
      <c r="J38" s="101">
        <f>IF('ReOp6-Equip Depr'!Q37="yes",'ReOp6-Equip Depr'!O37,0)</f>
        <v>0</v>
      </c>
      <c r="K38" s="101">
        <f t="shared" si="12"/>
        <v>0</v>
      </c>
      <c r="L38" s="91"/>
      <c r="M38" s="91"/>
      <c r="N38" s="118">
        <f t="shared" si="11"/>
        <v>0</v>
      </c>
      <c r="O38" s="118">
        <f t="shared" si="11"/>
        <v>0</v>
      </c>
      <c r="P38" s="118">
        <f t="shared" si="11"/>
        <v>0</v>
      </c>
      <c r="Q38" s="118">
        <f t="shared" si="11"/>
        <v>0</v>
      </c>
      <c r="R38" s="118">
        <f t="shared" si="11"/>
        <v>0</v>
      </c>
      <c r="S38" s="118">
        <f t="shared" si="11"/>
        <v>0</v>
      </c>
      <c r="T38" s="118">
        <f t="shared" si="11"/>
        <v>0</v>
      </c>
      <c r="U38" s="118">
        <f t="shared" si="11"/>
        <v>0</v>
      </c>
      <c r="V38" s="118">
        <f t="shared" si="11"/>
        <v>0</v>
      </c>
      <c r="W38" s="118">
        <f t="shared" si="11"/>
        <v>0</v>
      </c>
      <c r="X38" s="119">
        <f t="shared" si="7"/>
        <v>0</v>
      </c>
      <c r="Y38" s="118">
        <f t="shared" si="3"/>
        <v>0</v>
      </c>
      <c r="Z38" s="118">
        <f t="shared" si="13"/>
        <v>0</v>
      </c>
      <c r="AA38" s="118">
        <f t="shared" si="14"/>
        <v>0</v>
      </c>
      <c r="AB38" s="118">
        <f t="shared" si="14"/>
        <v>0</v>
      </c>
      <c r="AC38" s="118">
        <f t="shared" si="14"/>
        <v>0</v>
      </c>
      <c r="AD38" s="118">
        <f t="shared" si="14"/>
        <v>0</v>
      </c>
      <c r="AE38" s="118">
        <f t="shared" si="14"/>
        <v>0</v>
      </c>
      <c r="AF38" s="118">
        <f t="shared" si="14"/>
        <v>0</v>
      </c>
      <c r="AG38" s="118">
        <f t="shared" si="14"/>
        <v>0</v>
      </c>
      <c r="AH38" s="118">
        <f t="shared" si="14"/>
        <v>0</v>
      </c>
      <c r="AI38" s="118">
        <f t="shared" si="14"/>
        <v>0</v>
      </c>
      <c r="AJ38" s="120">
        <f t="shared" si="14"/>
        <v>0</v>
      </c>
      <c r="AK38" s="118">
        <f t="shared" si="14"/>
        <v>0</v>
      </c>
      <c r="AL38" s="118">
        <f t="shared" si="14"/>
        <v>0</v>
      </c>
      <c r="AM38" s="118">
        <f t="shared" si="14"/>
        <v>0</v>
      </c>
      <c r="AN38" s="118">
        <f t="shared" si="14"/>
        <v>0</v>
      </c>
      <c r="AO38" s="118">
        <f t="shared" si="14"/>
        <v>0</v>
      </c>
      <c r="AP38" s="118">
        <f t="shared" si="14"/>
        <v>0</v>
      </c>
      <c r="AQ38" s="118">
        <f t="shared" si="14"/>
        <v>0</v>
      </c>
      <c r="AR38" s="118">
        <f t="shared" si="14"/>
        <v>0</v>
      </c>
      <c r="AS38" s="118">
        <f t="shared" si="14"/>
        <v>0</v>
      </c>
      <c r="AT38" s="118">
        <f t="shared" si="14"/>
        <v>0</v>
      </c>
      <c r="AU38" s="118">
        <f t="shared" si="14"/>
        <v>0</v>
      </c>
      <c r="AV38" s="118">
        <f t="shared" si="14"/>
        <v>0</v>
      </c>
      <c r="AW38" s="118">
        <f t="shared" si="14"/>
        <v>0</v>
      </c>
      <c r="AX38" s="118">
        <f t="shared" si="14"/>
        <v>0</v>
      </c>
      <c r="AY38" s="118">
        <f t="shared" si="14"/>
        <v>0</v>
      </c>
      <c r="AZ38" s="118">
        <f t="shared" si="14"/>
        <v>0</v>
      </c>
      <c r="BA38" s="118">
        <f t="shared" si="14"/>
        <v>0</v>
      </c>
      <c r="BB38" s="121"/>
      <c r="BC38" s="122">
        <f t="shared" si="5"/>
        <v>0</v>
      </c>
    </row>
    <row r="39" spans="1:55" x14ac:dyDescent="0.2">
      <c r="A39" s="110" t="str">
        <f>IF(ISBLANK('ReOp6-Equip Depr'!A38)," ",'ReOp6-Equip Depr'!A38)</f>
        <v xml:space="preserve"> </v>
      </c>
      <c r="B39" s="110" t="str">
        <f>IF(ISBLANK('ReOp6-Equip Depr'!B38)," ",'ReOp6-Equip Depr'!B38)</f>
        <v xml:space="preserve"> </v>
      </c>
      <c r="C39" s="110" t="str">
        <f>IF(ISBLANK('ReOp6-Equip Depr'!C38)," ",'ReOp6-Equip Depr'!C38)</f>
        <v xml:space="preserve"> </v>
      </c>
      <c r="D39" s="110" t="str">
        <f>IF(ISBLANK('ReOp6-Equip Depr'!D38)," ",'ReOp6-Equip Depr'!D38)</f>
        <v xml:space="preserve"> </v>
      </c>
      <c r="E39" s="110" t="str">
        <f>IF(ISBLANK('ReOp6-Equip Depr'!E38)," ",'ReOp6-Equip Depr'!E38)</f>
        <v xml:space="preserve"> </v>
      </c>
      <c r="F39" s="208" t="str">
        <f>IF(ISBLANK('ReOp6-Equip Depr'!F38)," ",'ReOp6-Equip Depr'!F38)</f>
        <v xml:space="preserve"> </v>
      </c>
      <c r="G39" s="110" t="str">
        <f>IF(ISBLANK('ReOp6-Equip Depr'!G38)," ",'ReOp6-Equip Depr'!G38)</f>
        <v xml:space="preserve"> </v>
      </c>
      <c r="H39" s="110" t="str">
        <f>IF(ISBLANK('ReOp6-Equip Depr'!H38)," ",'ReOp6-Equip Depr'!H38)</f>
        <v xml:space="preserve"> </v>
      </c>
      <c r="I39" s="111">
        <f>'ReOp6-Equip Depr'!L38</f>
        <v>0</v>
      </c>
      <c r="J39" s="101">
        <f>IF('ReOp6-Equip Depr'!Q38="yes",'ReOp6-Equip Depr'!O38,0)</f>
        <v>0</v>
      </c>
      <c r="K39" s="101">
        <f t="shared" si="12"/>
        <v>0</v>
      </c>
      <c r="L39" s="91"/>
      <c r="M39" s="91"/>
      <c r="N39" s="118">
        <f t="shared" si="11"/>
        <v>0</v>
      </c>
      <c r="O39" s="118">
        <f t="shared" si="11"/>
        <v>0</v>
      </c>
      <c r="P39" s="118">
        <f t="shared" si="11"/>
        <v>0</v>
      </c>
      <c r="Q39" s="118">
        <f t="shared" si="11"/>
        <v>0</v>
      </c>
      <c r="R39" s="118">
        <f t="shared" si="11"/>
        <v>0</v>
      </c>
      <c r="S39" s="118">
        <f t="shared" si="11"/>
        <v>0</v>
      </c>
      <c r="T39" s="118">
        <f t="shared" si="11"/>
        <v>0</v>
      </c>
      <c r="U39" s="118">
        <f t="shared" si="11"/>
        <v>0</v>
      </c>
      <c r="V39" s="118">
        <f t="shared" si="11"/>
        <v>0</v>
      </c>
      <c r="W39" s="118">
        <f t="shared" si="11"/>
        <v>0</v>
      </c>
      <c r="X39" s="119">
        <f t="shared" si="7"/>
        <v>0</v>
      </c>
      <c r="Y39" s="118">
        <f t="shared" si="3"/>
        <v>0</v>
      </c>
      <c r="Z39" s="118">
        <f t="shared" si="13"/>
        <v>0</v>
      </c>
      <c r="AA39" s="118">
        <f t="shared" si="14"/>
        <v>0</v>
      </c>
      <c r="AB39" s="118">
        <f t="shared" si="14"/>
        <v>0</v>
      </c>
      <c r="AC39" s="118">
        <f t="shared" si="14"/>
        <v>0</v>
      </c>
      <c r="AD39" s="118">
        <f t="shared" si="14"/>
        <v>0</v>
      </c>
      <c r="AE39" s="118">
        <f t="shared" si="14"/>
        <v>0</v>
      </c>
      <c r="AF39" s="118">
        <f t="shared" si="14"/>
        <v>0</v>
      </c>
      <c r="AG39" s="118">
        <f t="shared" si="14"/>
        <v>0</v>
      </c>
      <c r="AH39" s="118">
        <f t="shared" si="14"/>
        <v>0</v>
      </c>
      <c r="AI39" s="118">
        <f t="shared" si="14"/>
        <v>0</v>
      </c>
      <c r="AJ39" s="120">
        <f t="shared" si="14"/>
        <v>0</v>
      </c>
      <c r="AK39" s="118">
        <f t="shared" si="14"/>
        <v>0</v>
      </c>
      <c r="AL39" s="118">
        <f t="shared" si="14"/>
        <v>0</v>
      </c>
      <c r="AM39" s="118">
        <f t="shared" si="14"/>
        <v>0</v>
      </c>
      <c r="AN39" s="118">
        <f t="shared" si="14"/>
        <v>0</v>
      </c>
      <c r="AO39" s="118">
        <f t="shared" si="14"/>
        <v>0</v>
      </c>
      <c r="AP39" s="118">
        <f t="shared" si="14"/>
        <v>0</v>
      </c>
      <c r="AQ39" s="118">
        <f t="shared" si="14"/>
        <v>0</v>
      </c>
      <c r="AR39" s="118">
        <f t="shared" si="14"/>
        <v>0</v>
      </c>
      <c r="AS39" s="118">
        <f t="shared" si="14"/>
        <v>0</v>
      </c>
      <c r="AT39" s="118">
        <f t="shared" si="14"/>
        <v>0</v>
      </c>
      <c r="AU39" s="118">
        <f t="shared" si="14"/>
        <v>0</v>
      </c>
      <c r="AV39" s="118">
        <f t="shared" si="14"/>
        <v>0</v>
      </c>
      <c r="AW39" s="118">
        <f t="shared" si="14"/>
        <v>0</v>
      </c>
      <c r="AX39" s="118">
        <f t="shared" si="14"/>
        <v>0</v>
      </c>
      <c r="AY39" s="118">
        <f t="shared" si="14"/>
        <v>0</v>
      </c>
      <c r="AZ39" s="118">
        <f t="shared" si="14"/>
        <v>0</v>
      </c>
      <c r="BA39" s="118">
        <f t="shared" si="14"/>
        <v>0</v>
      </c>
      <c r="BB39" s="121"/>
      <c r="BC39" s="122">
        <f t="shared" si="5"/>
        <v>0</v>
      </c>
    </row>
    <row r="40" spans="1:55" x14ac:dyDescent="0.2">
      <c r="A40" s="110" t="str">
        <f>IF(ISBLANK('ReOp6-Equip Depr'!A39)," ",'ReOp6-Equip Depr'!A39)</f>
        <v xml:space="preserve"> </v>
      </c>
      <c r="B40" s="110" t="str">
        <f>IF(ISBLANK('ReOp6-Equip Depr'!B39)," ",'ReOp6-Equip Depr'!B39)</f>
        <v xml:space="preserve"> </v>
      </c>
      <c r="C40" s="110" t="str">
        <f>IF(ISBLANK('ReOp6-Equip Depr'!C39)," ",'ReOp6-Equip Depr'!C39)</f>
        <v xml:space="preserve"> </v>
      </c>
      <c r="D40" s="110" t="str">
        <f>IF(ISBLANK('ReOp6-Equip Depr'!D39)," ",'ReOp6-Equip Depr'!D39)</f>
        <v xml:space="preserve"> </v>
      </c>
      <c r="E40" s="110" t="str">
        <f>IF(ISBLANK('ReOp6-Equip Depr'!E39)," ",'ReOp6-Equip Depr'!E39)</f>
        <v xml:space="preserve"> </v>
      </c>
      <c r="F40" s="208" t="str">
        <f>IF(ISBLANK('ReOp6-Equip Depr'!F39)," ",'ReOp6-Equip Depr'!F39)</f>
        <v xml:space="preserve"> </v>
      </c>
      <c r="G40" s="110" t="str">
        <f>IF(ISBLANK('ReOp6-Equip Depr'!G39)," ",'ReOp6-Equip Depr'!G39)</f>
        <v xml:space="preserve"> </v>
      </c>
      <c r="H40" s="110" t="str">
        <f>IF(ISBLANK('ReOp6-Equip Depr'!H39)," ",'ReOp6-Equip Depr'!H39)</f>
        <v xml:space="preserve"> </v>
      </c>
      <c r="I40" s="111">
        <f>'ReOp6-Equip Depr'!L39</f>
        <v>0</v>
      </c>
      <c r="J40" s="101">
        <f>IF('ReOp6-Equip Depr'!Q39="yes",'ReOp6-Equip Depr'!O39,0)</f>
        <v>0</v>
      </c>
      <c r="K40" s="101">
        <f t="shared" si="12"/>
        <v>0</v>
      </c>
      <c r="L40" s="91"/>
      <c r="M40" s="91"/>
      <c r="N40" s="118">
        <f t="shared" si="11"/>
        <v>0</v>
      </c>
      <c r="O40" s="118">
        <f t="shared" si="11"/>
        <v>0</v>
      </c>
      <c r="P40" s="118">
        <f t="shared" si="11"/>
        <v>0</v>
      </c>
      <c r="Q40" s="118">
        <f t="shared" si="11"/>
        <v>0</v>
      </c>
      <c r="R40" s="118">
        <f t="shared" si="11"/>
        <v>0</v>
      </c>
      <c r="S40" s="118">
        <f t="shared" si="11"/>
        <v>0</v>
      </c>
      <c r="T40" s="118">
        <f t="shared" si="11"/>
        <v>0</v>
      </c>
      <c r="U40" s="118">
        <f t="shared" si="11"/>
        <v>0</v>
      </c>
      <c r="V40" s="118">
        <f t="shared" si="11"/>
        <v>0</v>
      </c>
      <c r="W40" s="118">
        <f t="shared" si="11"/>
        <v>0</v>
      </c>
      <c r="X40" s="119">
        <f t="shared" si="7"/>
        <v>0</v>
      </c>
      <c r="Y40" s="118">
        <f t="shared" si="3"/>
        <v>0</v>
      </c>
      <c r="Z40" s="118">
        <f t="shared" si="13"/>
        <v>0</v>
      </c>
      <c r="AA40" s="118">
        <f t="shared" si="14"/>
        <v>0</v>
      </c>
      <c r="AB40" s="118">
        <f t="shared" si="14"/>
        <v>0</v>
      </c>
      <c r="AC40" s="118">
        <f t="shared" si="14"/>
        <v>0</v>
      </c>
      <c r="AD40" s="118">
        <f t="shared" si="14"/>
        <v>0</v>
      </c>
      <c r="AE40" s="118">
        <f t="shared" si="14"/>
        <v>0</v>
      </c>
      <c r="AF40" s="118">
        <f t="shared" si="14"/>
        <v>0</v>
      </c>
      <c r="AG40" s="118">
        <f t="shared" si="14"/>
        <v>0</v>
      </c>
      <c r="AH40" s="118">
        <f t="shared" si="14"/>
        <v>0</v>
      </c>
      <c r="AI40" s="118">
        <f t="shared" si="14"/>
        <v>0</v>
      </c>
      <c r="AJ40" s="120">
        <f t="shared" si="14"/>
        <v>0</v>
      </c>
      <c r="AK40" s="118">
        <f t="shared" si="14"/>
        <v>0</v>
      </c>
      <c r="AL40" s="118">
        <f t="shared" si="14"/>
        <v>0</v>
      </c>
      <c r="AM40" s="118">
        <f t="shared" si="14"/>
        <v>0</v>
      </c>
      <c r="AN40" s="118">
        <f t="shared" si="14"/>
        <v>0</v>
      </c>
      <c r="AO40" s="118">
        <f t="shared" si="14"/>
        <v>0</v>
      </c>
      <c r="AP40" s="118">
        <f t="shared" si="14"/>
        <v>0</v>
      </c>
      <c r="AQ40" s="118">
        <f t="shared" si="14"/>
        <v>0</v>
      </c>
      <c r="AR40" s="118">
        <f t="shared" si="14"/>
        <v>0</v>
      </c>
      <c r="AS40" s="118">
        <f t="shared" si="14"/>
        <v>0</v>
      </c>
      <c r="AT40" s="118">
        <f t="shared" si="14"/>
        <v>0</v>
      </c>
      <c r="AU40" s="118">
        <f t="shared" si="14"/>
        <v>0</v>
      </c>
      <c r="AV40" s="118">
        <f t="shared" si="14"/>
        <v>0</v>
      </c>
      <c r="AW40" s="118">
        <f t="shared" si="14"/>
        <v>0</v>
      </c>
      <c r="AX40" s="118">
        <f t="shared" si="14"/>
        <v>0</v>
      </c>
      <c r="AY40" s="118">
        <f t="shared" si="14"/>
        <v>0</v>
      </c>
      <c r="AZ40" s="118">
        <f t="shared" si="14"/>
        <v>0</v>
      </c>
      <c r="BA40" s="118">
        <f t="shared" si="14"/>
        <v>0</v>
      </c>
      <c r="BB40" s="121"/>
      <c r="BC40" s="122">
        <f t="shared" si="5"/>
        <v>0</v>
      </c>
    </row>
    <row r="41" spans="1:55" x14ac:dyDescent="0.2">
      <c r="A41" s="110" t="str">
        <f>IF(ISBLANK('ReOp6-Equip Depr'!A40)," ",'ReOp6-Equip Depr'!A40)</f>
        <v xml:space="preserve"> </v>
      </c>
      <c r="B41" s="110" t="str">
        <f>IF(ISBLANK('ReOp6-Equip Depr'!B40)," ",'ReOp6-Equip Depr'!B40)</f>
        <v xml:space="preserve"> </v>
      </c>
      <c r="C41" s="110" t="str">
        <f>IF(ISBLANK('ReOp6-Equip Depr'!C40)," ",'ReOp6-Equip Depr'!C40)</f>
        <v xml:space="preserve"> </v>
      </c>
      <c r="D41" s="110" t="str">
        <f>IF(ISBLANK('ReOp6-Equip Depr'!D40)," ",'ReOp6-Equip Depr'!D40)</f>
        <v xml:space="preserve"> </v>
      </c>
      <c r="E41" s="110" t="str">
        <f>IF(ISBLANK('ReOp6-Equip Depr'!E40)," ",'ReOp6-Equip Depr'!E40)</f>
        <v xml:space="preserve"> </v>
      </c>
      <c r="F41" s="208" t="str">
        <f>IF(ISBLANK('ReOp6-Equip Depr'!F40)," ",'ReOp6-Equip Depr'!F40)</f>
        <v xml:space="preserve"> </v>
      </c>
      <c r="G41" s="110" t="str">
        <f>IF(ISBLANK('ReOp6-Equip Depr'!G40)," ",'ReOp6-Equip Depr'!G40)</f>
        <v xml:space="preserve"> </v>
      </c>
      <c r="H41" s="110" t="str">
        <f>IF(ISBLANK('ReOp6-Equip Depr'!H40)," ",'ReOp6-Equip Depr'!H40)</f>
        <v xml:space="preserve"> </v>
      </c>
      <c r="I41" s="111">
        <f>'ReOp6-Equip Depr'!L40</f>
        <v>0</v>
      </c>
      <c r="J41" s="101">
        <f>IF('ReOp6-Equip Depr'!Q40="yes",'ReOp6-Equip Depr'!O40,0)</f>
        <v>0</v>
      </c>
      <c r="K41" s="101">
        <f t="shared" si="12"/>
        <v>0</v>
      </c>
      <c r="L41" s="91"/>
      <c r="M41" s="91"/>
      <c r="N41" s="118">
        <f t="shared" si="11"/>
        <v>0</v>
      </c>
      <c r="O41" s="118">
        <f t="shared" si="11"/>
        <v>0</v>
      </c>
      <c r="P41" s="118">
        <f t="shared" si="11"/>
        <v>0</v>
      </c>
      <c r="Q41" s="118">
        <f t="shared" si="11"/>
        <v>0</v>
      </c>
      <c r="R41" s="118">
        <f t="shared" si="11"/>
        <v>0</v>
      </c>
      <c r="S41" s="118">
        <f t="shared" si="11"/>
        <v>0</v>
      </c>
      <c r="T41" s="118">
        <f t="shared" si="11"/>
        <v>0</v>
      </c>
      <c r="U41" s="118">
        <f t="shared" si="11"/>
        <v>0</v>
      </c>
      <c r="V41" s="118">
        <f t="shared" si="11"/>
        <v>0</v>
      </c>
      <c r="W41" s="118">
        <f t="shared" si="11"/>
        <v>0</v>
      </c>
      <c r="X41" s="119">
        <f t="shared" si="7"/>
        <v>0</v>
      </c>
      <c r="Y41" s="118">
        <f t="shared" si="3"/>
        <v>0</v>
      </c>
      <c r="Z41" s="118">
        <f t="shared" si="13"/>
        <v>0</v>
      </c>
      <c r="AA41" s="118">
        <f t="shared" si="14"/>
        <v>0</v>
      </c>
      <c r="AB41" s="118">
        <f t="shared" si="14"/>
        <v>0</v>
      </c>
      <c r="AC41" s="118">
        <f t="shared" si="14"/>
        <v>0</v>
      </c>
      <c r="AD41" s="118">
        <f t="shared" si="14"/>
        <v>0</v>
      </c>
      <c r="AE41" s="118">
        <f t="shared" si="14"/>
        <v>0</v>
      </c>
      <c r="AF41" s="118">
        <f t="shared" si="14"/>
        <v>0</v>
      </c>
      <c r="AG41" s="118">
        <f t="shared" si="14"/>
        <v>0</v>
      </c>
      <c r="AH41" s="118">
        <f t="shared" si="14"/>
        <v>0</v>
      </c>
      <c r="AI41" s="118">
        <f t="shared" si="14"/>
        <v>0</v>
      </c>
      <c r="AJ41" s="120">
        <f t="shared" si="14"/>
        <v>0</v>
      </c>
      <c r="AK41" s="118">
        <f t="shared" si="14"/>
        <v>0</v>
      </c>
      <c r="AL41" s="118">
        <f t="shared" si="14"/>
        <v>0</v>
      </c>
      <c r="AM41" s="118">
        <f t="shared" si="14"/>
        <v>0</v>
      </c>
      <c r="AN41" s="118">
        <f t="shared" si="14"/>
        <v>0</v>
      </c>
      <c r="AO41" s="118">
        <f t="shared" si="14"/>
        <v>0</v>
      </c>
      <c r="AP41" s="118">
        <f t="shared" si="14"/>
        <v>0</v>
      </c>
      <c r="AQ41" s="118">
        <f t="shared" si="14"/>
        <v>0</v>
      </c>
      <c r="AR41" s="118">
        <f t="shared" si="14"/>
        <v>0</v>
      </c>
      <c r="AS41" s="118">
        <f t="shared" si="14"/>
        <v>0</v>
      </c>
      <c r="AT41" s="118">
        <f t="shared" si="14"/>
        <v>0</v>
      </c>
      <c r="AU41" s="118">
        <f t="shared" si="14"/>
        <v>0</v>
      </c>
      <c r="AV41" s="118">
        <f t="shared" si="14"/>
        <v>0</v>
      </c>
      <c r="AW41" s="118">
        <f t="shared" si="14"/>
        <v>0</v>
      </c>
      <c r="AX41" s="118">
        <f t="shared" si="14"/>
        <v>0</v>
      </c>
      <c r="AY41" s="118">
        <f t="shared" si="14"/>
        <v>0</v>
      </c>
      <c r="AZ41" s="118">
        <f t="shared" si="14"/>
        <v>0</v>
      </c>
      <c r="BA41" s="118">
        <f t="shared" si="14"/>
        <v>0</v>
      </c>
      <c r="BB41" s="121"/>
      <c r="BC41" s="122">
        <f t="shared" si="5"/>
        <v>0</v>
      </c>
    </row>
    <row r="42" spans="1:55" x14ac:dyDescent="0.2">
      <c r="A42" s="110" t="str">
        <f>IF(ISBLANK('ReOp6-Equip Depr'!A41)," ",'ReOp6-Equip Depr'!A41)</f>
        <v xml:space="preserve"> </v>
      </c>
      <c r="B42" s="110" t="str">
        <f>IF(ISBLANK('ReOp6-Equip Depr'!B41)," ",'ReOp6-Equip Depr'!B41)</f>
        <v xml:space="preserve"> </v>
      </c>
      <c r="C42" s="110" t="str">
        <f>IF(ISBLANK('ReOp6-Equip Depr'!C41)," ",'ReOp6-Equip Depr'!C41)</f>
        <v xml:space="preserve"> </v>
      </c>
      <c r="D42" s="211" t="str">
        <f>IF(ISBLANK('ReOp6-Equip Depr'!D41)," ",'ReOp6-Equip Depr'!D41)</f>
        <v xml:space="preserve"> </v>
      </c>
      <c r="E42" s="211" t="str">
        <f>IF(ISBLANK('ReOp6-Equip Depr'!E41)," ",'ReOp6-Equip Depr'!E41)</f>
        <v xml:space="preserve"> </v>
      </c>
      <c r="F42" s="212" t="str">
        <f>IF(ISBLANK('ReOp6-Equip Depr'!F41)," ",'ReOp6-Equip Depr'!F41)</f>
        <v xml:space="preserve"> </v>
      </c>
      <c r="G42" s="211" t="str">
        <f>IF(ISBLANK('ReOp6-Equip Depr'!G41)," ",'ReOp6-Equip Depr'!G41)</f>
        <v xml:space="preserve"> </v>
      </c>
      <c r="H42" s="211" t="str">
        <f>IF(ISBLANK('ReOp6-Equip Depr'!H41)," ",'ReOp6-Equip Depr'!H41)</f>
        <v xml:space="preserve"> </v>
      </c>
      <c r="I42" s="213">
        <f>'ReOp6-Equip Depr'!L41</f>
        <v>0</v>
      </c>
      <c r="J42" s="214">
        <f>IF('ReOp6-Equip Depr'!Q41="yes",'ReOp6-Equip Depr'!O41,0)</f>
        <v>0</v>
      </c>
      <c r="K42" s="214">
        <f t="shared" si="12"/>
        <v>0</v>
      </c>
      <c r="L42" s="91"/>
      <c r="M42" s="91"/>
      <c r="N42" s="118">
        <f t="shared" si="11"/>
        <v>0</v>
      </c>
      <c r="O42" s="118">
        <f t="shared" si="11"/>
        <v>0</v>
      </c>
      <c r="P42" s="118">
        <f t="shared" si="11"/>
        <v>0</v>
      </c>
      <c r="Q42" s="118">
        <f t="shared" si="11"/>
        <v>0</v>
      </c>
      <c r="R42" s="118">
        <f t="shared" si="11"/>
        <v>0</v>
      </c>
      <c r="S42" s="118">
        <f t="shared" si="11"/>
        <v>0</v>
      </c>
      <c r="T42" s="118">
        <f t="shared" si="11"/>
        <v>0</v>
      </c>
      <c r="U42" s="118">
        <f t="shared" si="11"/>
        <v>0</v>
      </c>
      <c r="V42" s="118">
        <f t="shared" si="11"/>
        <v>0</v>
      </c>
      <c r="W42" s="118">
        <f t="shared" si="11"/>
        <v>0</v>
      </c>
      <c r="X42" s="216">
        <f t="shared" si="7"/>
        <v>0</v>
      </c>
      <c r="Y42" s="215">
        <f t="shared" si="3"/>
        <v>0</v>
      </c>
      <c r="Z42" s="118">
        <f t="shared" si="13"/>
        <v>0</v>
      </c>
      <c r="AA42" s="118">
        <f t="shared" si="14"/>
        <v>0</v>
      </c>
      <c r="AB42" s="118">
        <f t="shared" si="14"/>
        <v>0</v>
      </c>
      <c r="AC42" s="118">
        <f t="shared" si="14"/>
        <v>0</v>
      </c>
      <c r="AD42" s="118">
        <f t="shared" si="14"/>
        <v>0</v>
      </c>
      <c r="AE42" s="118">
        <f t="shared" si="14"/>
        <v>0</v>
      </c>
      <c r="AF42" s="118">
        <f t="shared" si="14"/>
        <v>0</v>
      </c>
      <c r="AG42" s="118">
        <f t="shared" si="14"/>
        <v>0</v>
      </c>
      <c r="AH42" s="118">
        <f t="shared" si="14"/>
        <v>0</v>
      </c>
      <c r="AI42" s="118">
        <f t="shared" si="14"/>
        <v>0</v>
      </c>
      <c r="AJ42" s="120">
        <f t="shared" si="14"/>
        <v>0</v>
      </c>
      <c r="AK42" s="118">
        <f t="shared" si="14"/>
        <v>0</v>
      </c>
      <c r="AL42" s="118">
        <f t="shared" si="14"/>
        <v>0</v>
      </c>
      <c r="AM42" s="118">
        <f t="shared" si="14"/>
        <v>0</v>
      </c>
      <c r="AN42" s="118">
        <f t="shared" si="14"/>
        <v>0</v>
      </c>
      <c r="AO42" s="118">
        <f t="shared" si="14"/>
        <v>0</v>
      </c>
      <c r="AP42" s="118">
        <f t="shared" si="14"/>
        <v>0</v>
      </c>
      <c r="AQ42" s="118">
        <f t="shared" si="14"/>
        <v>0</v>
      </c>
      <c r="AR42" s="118">
        <f t="shared" si="14"/>
        <v>0</v>
      </c>
      <c r="AS42" s="118">
        <f t="shared" si="14"/>
        <v>0</v>
      </c>
      <c r="AT42" s="118">
        <f t="shared" si="14"/>
        <v>0</v>
      </c>
      <c r="AU42" s="118">
        <f t="shared" si="14"/>
        <v>0</v>
      </c>
      <c r="AV42" s="118">
        <f t="shared" si="14"/>
        <v>0</v>
      </c>
      <c r="AW42" s="118">
        <f t="shared" si="14"/>
        <v>0</v>
      </c>
      <c r="AX42" s="118">
        <f t="shared" si="14"/>
        <v>0</v>
      </c>
      <c r="AY42" s="118">
        <f t="shared" si="14"/>
        <v>0</v>
      </c>
      <c r="AZ42" s="118">
        <f t="shared" si="14"/>
        <v>0</v>
      </c>
      <c r="BA42" s="118">
        <f t="shared" si="14"/>
        <v>0</v>
      </c>
      <c r="BB42" s="121"/>
      <c r="BC42" s="122">
        <f t="shared" si="5"/>
        <v>0</v>
      </c>
    </row>
    <row r="43" spans="1:55" x14ac:dyDescent="0.2">
      <c r="A43" s="110" t="str">
        <f>IF(ISBLANK('ReOp6-Equip Depr'!A42)," ",'ReOp6-Equip Depr'!A42)</f>
        <v xml:space="preserve"> </v>
      </c>
      <c r="B43" s="110" t="str">
        <f>IF(ISBLANK('ReOp6-Equip Depr'!B42)," ",'ReOp6-Equip Depr'!B42)</f>
        <v xml:space="preserve"> </v>
      </c>
      <c r="C43" s="110" t="str">
        <f>IF(ISBLANK('ReOp6-Equip Depr'!C42)," ",'ReOp6-Equip Depr'!C42)</f>
        <v xml:space="preserve"> </v>
      </c>
      <c r="D43" s="211" t="str">
        <f>IF(ISBLANK('ReOp6-Equip Depr'!D42)," ",'ReOp6-Equip Depr'!D42)</f>
        <v xml:space="preserve"> </v>
      </c>
      <c r="E43" s="211" t="str">
        <f>IF(ISBLANK('ReOp6-Equip Depr'!E42)," ",'ReOp6-Equip Depr'!E42)</f>
        <v xml:space="preserve"> </v>
      </c>
      <c r="F43" s="212" t="str">
        <f>IF(ISBLANK('ReOp6-Equip Depr'!F42)," ",'ReOp6-Equip Depr'!F42)</f>
        <v xml:space="preserve"> </v>
      </c>
      <c r="G43" s="211" t="str">
        <f>IF(ISBLANK('ReOp6-Equip Depr'!G42)," ",'ReOp6-Equip Depr'!G42)</f>
        <v xml:space="preserve"> </v>
      </c>
      <c r="H43" s="211" t="str">
        <f>IF(ISBLANK('ReOp6-Equip Depr'!H42)," ",'ReOp6-Equip Depr'!H42)</f>
        <v xml:space="preserve"> </v>
      </c>
      <c r="I43" s="213">
        <f>'ReOp6-Equip Depr'!L42</f>
        <v>0</v>
      </c>
      <c r="J43" s="214">
        <f>IF('ReOp6-Equip Depr'!Q42="yes",'ReOp6-Equip Depr'!O42,0)</f>
        <v>0</v>
      </c>
      <c r="K43" s="214">
        <f t="shared" si="12"/>
        <v>0</v>
      </c>
      <c r="L43" s="91"/>
      <c r="M43" s="91"/>
      <c r="N43" s="118">
        <f t="shared" si="11"/>
        <v>0</v>
      </c>
      <c r="O43" s="118">
        <f t="shared" si="11"/>
        <v>0</v>
      </c>
      <c r="P43" s="118">
        <f t="shared" si="11"/>
        <v>0</v>
      </c>
      <c r="Q43" s="118">
        <f t="shared" si="11"/>
        <v>0</v>
      </c>
      <c r="R43" s="118">
        <f t="shared" si="11"/>
        <v>0</v>
      </c>
      <c r="S43" s="118">
        <f t="shared" si="11"/>
        <v>0</v>
      </c>
      <c r="T43" s="118">
        <f t="shared" si="11"/>
        <v>0</v>
      </c>
      <c r="U43" s="118">
        <f t="shared" si="11"/>
        <v>0</v>
      </c>
      <c r="V43" s="118">
        <f t="shared" si="11"/>
        <v>0</v>
      </c>
      <c r="W43" s="118">
        <f t="shared" si="11"/>
        <v>0</v>
      </c>
      <c r="X43" s="216">
        <f t="shared" si="7"/>
        <v>0</v>
      </c>
      <c r="Y43" s="215">
        <f t="shared" si="3"/>
        <v>0</v>
      </c>
      <c r="Z43" s="118">
        <f t="shared" si="13"/>
        <v>0</v>
      </c>
      <c r="AA43" s="118">
        <f t="shared" si="14"/>
        <v>0</v>
      </c>
      <c r="AB43" s="118">
        <f t="shared" si="14"/>
        <v>0</v>
      </c>
      <c r="AC43" s="118">
        <f t="shared" si="14"/>
        <v>0</v>
      </c>
      <c r="AD43" s="118">
        <f t="shared" si="14"/>
        <v>0</v>
      </c>
      <c r="AE43" s="118">
        <f t="shared" si="14"/>
        <v>0</v>
      </c>
      <c r="AF43" s="118">
        <f t="shared" si="14"/>
        <v>0</v>
      </c>
      <c r="AG43" s="118">
        <f t="shared" si="14"/>
        <v>0</v>
      </c>
      <c r="AH43" s="118">
        <f t="shared" si="14"/>
        <v>0</v>
      </c>
      <c r="AI43" s="118">
        <f t="shared" si="14"/>
        <v>0</v>
      </c>
      <c r="AJ43" s="120">
        <f t="shared" si="14"/>
        <v>0</v>
      </c>
      <c r="AK43" s="118">
        <f t="shared" si="14"/>
        <v>0</v>
      </c>
      <c r="AL43" s="118">
        <f t="shared" si="14"/>
        <v>0</v>
      </c>
      <c r="AM43" s="118">
        <f t="shared" si="14"/>
        <v>0</v>
      </c>
      <c r="AN43" s="118">
        <f t="shared" si="14"/>
        <v>0</v>
      </c>
      <c r="AO43" s="118">
        <f t="shared" si="14"/>
        <v>0</v>
      </c>
      <c r="AP43" s="118">
        <f t="shared" si="14"/>
        <v>0</v>
      </c>
      <c r="AQ43" s="118">
        <f t="shared" si="14"/>
        <v>0</v>
      </c>
      <c r="AR43" s="118">
        <f t="shared" si="14"/>
        <v>0</v>
      </c>
      <c r="AS43" s="118">
        <f t="shared" si="14"/>
        <v>0</v>
      </c>
      <c r="AT43" s="118">
        <f t="shared" si="14"/>
        <v>0</v>
      </c>
      <c r="AU43" s="118">
        <f t="shared" si="14"/>
        <v>0</v>
      </c>
      <c r="AV43" s="118">
        <f t="shared" si="14"/>
        <v>0</v>
      </c>
      <c r="AW43" s="118">
        <f t="shared" si="14"/>
        <v>0</v>
      </c>
      <c r="AX43" s="118">
        <f t="shared" si="14"/>
        <v>0</v>
      </c>
      <c r="AY43" s="118">
        <f t="shared" si="14"/>
        <v>0</v>
      </c>
      <c r="AZ43" s="118">
        <f t="shared" si="14"/>
        <v>0</v>
      </c>
      <c r="BA43" s="118">
        <f t="shared" si="14"/>
        <v>0</v>
      </c>
      <c r="BB43" s="121"/>
      <c r="BC43" s="122">
        <f t="shared" si="5"/>
        <v>0</v>
      </c>
    </row>
    <row r="44" spans="1:55" x14ac:dyDescent="0.2">
      <c r="A44" s="110" t="str">
        <f>IF(ISBLANK('ReOp6-Equip Depr'!A43)," ",'ReOp6-Equip Depr'!A43)</f>
        <v xml:space="preserve"> </v>
      </c>
      <c r="B44" s="110" t="str">
        <f>IF(ISBLANK('ReOp6-Equip Depr'!B43)," ",'ReOp6-Equip Depr'!B43)</f>
        <v xml:space="preserve"> </v>
      </c>
      <c r="C44" s="110" t="str">
        <f>IF(ISBLANK('ReOp6-Equip Depr'!C43)," ",'ReOp6-Equip Depr'!C43)</f>
        <v xml:space="preserve"> </v>
      </c>
      <c r="D44" s="211" t="str">
        <f>IF(ISBLANK('ReOp6-Equip Depr'!D43)," ",'ReOp6-Equip Depr'!D43)</f>
        <v xml:space="preserve"> </v>
      </c>
      <c r="E44" s="211" t="str">
        <f>IF(ISBLANK('ReOp6-Equip Depr'!E43)," ",'ReOp6-Equip Depr'!E43)</f>
        <v xml:space="preserve"> </v>
      </c>
      <c r="F44" s="212" t="str">
        <f>IF(ISBLANK('ReOp6-Equip Depr'!F43)," ",'ReOp6-Equip Depr'!F43)</f>
        <v xml:space="preserve"> </v>
      </c>
      <c r="G44" s="211" t="str">
        <f>IF(ISBLANK('ReOp6-Equip Depr'!G43)," ",'ReOp6-Equip Depr'!G43)</f>
        <v xml:space="preserve"> </v>
      </c>
      <c r="H44" s="211" t="str">
        <f>IF(ISBLANK('ReOp6-Equip Depr'!H43)," ",'ReOp6-Equip Depr'!H43)</f>
        <v xml:space="preserve"> </v>
      </c>
      <c r="I44" s="213">
        <f>'ReOp6-Equip Depr'!L43</f>
        <v>0</v>
      </c>
      <c r="J44" s="214">
        <f>IF('ReOp6-Equip Depr'!Q43="yes",'ReOp6-Equip Depr'!O43,0)</f>
        <v>0</v>
      </c>
      <c r="K44" s="214">
        <f t="shared" si="12"/>
        <v>0</v>
      </c>
      <c r="L44" s="91"/>
      <c r="M44" s="91"/>
      <c r="N44" s="118">
        <f t="shared" si="11"/>
        <v>0</v>
      </c>
      <c r="O44" s="118">
        <f t="shared" si="11"/>
        <v>0</v>
      </c>
      <c r="P44" s="118">
        <f t="shared" si="11"/>
        <v>0</v>
      </c>
      <c r="Q44" s="118">
        <f t="shared" si="11"/>
        <v>0</v>
      </c>
      <c r="R44" s="118">
        <f t="shared" si="11"/>
        <v>0</v>
      </c>
      <c r="S44" s="118">
        <f t="shared" si="11"/>
        <v>0</v>
      </c>
      <c r="T44" s="118">
        <f t="shared" si="11"/>
        <v>0</v>
      </c>
      <c r="U44" s="118">
        <f t="shared" si="11"/>
        <v>0</v>
      </c>
      <c r="V44" s="118">
        <f t="shared" si="11"/>
        <v>0</v>
      </c>
      <c r="W44" s="118">
        <f t="shared" si="11"/>
        <v>0</v>
      </c>
      <c r="X44" s="216">
        <f t="shared" si="7"/>
        <v>0</v>
      </c>
      <c r="Y44" s="215">
        <f t="shared" si="3"/>
        <v>0</v>
      </c>
      <c r="Z44" s="118">
        <f t="shared" si="13"/>
        <v>0</v>
      </c>
      <c r="AA44" s="118">
        <f t="shared" si="14"/>
        <v>0</v>
      </c>
      <c r="AB44" s="118">
        <f t="shared" si="14"/>
        <v>0</v>
      </c>
      <c r="AC44" s="118">
        <f t="shared" si="14"/>
        <v>0</v>
      </c>
      <c r="AD44" s="118">
        <f t="shared" si="14"/>
        <v>0</v>
      </c>
      <c r="AE44" s="118">
        <f t="shared" si="14"/>
        <v>0</v>
      </c>
      <c r="AF44" s="118">
        <f t="shared" si="14"/>
        <v>0</v>
      </c>
      <c r="AG44" s="118">
        <f t="shared" si="14"/>
        <v>0</v>
      </c>
      <c r="AH44" s="118">
        <f t="shared" si="14"/>
        <v>0</v>
      </c>
      <c r="AI44" s="118">
        <f t="shared" ref="AA44:BA52" si="15">$Y44/15</f>
        <v>0</v>
      </c>
      <c r="AJ44" s="120">
        <f t="shared" si="15"/>
        <v>0</v>
      </c>
      <c r="AK44" s="118">
        <f t="shared" si="15"/>
        <v>0</v>
      </c>
      <c r="AL44" s="118">
        <f t="shared" si="15"/>
        <v>0</v>
      </c>
      <c r="AM44" s="118">
        <f t="shared" si="15"/>
        <v>0</v>
      </c>
      <c r="AN44" s="118">
        <f t="shared" si="15"/>
        <v>0</v>
      </c>
      <c r="AO44" s="118">
        <f t="shared" si="15"/>
        <v>0</v>
      </c>
      <c r="AP44" s="118">
        <f t="shared" si="15"/>
        <v>0</v>
      </c>
      <c r="AQ44" s="118">
        <f t="shared" si="15"/>
        <v>0</v>
      </c>
      <c r="AR44" s="118">
        <f t="shared" si="15"/>
        <v>0</v>
      </c>
      <c r="AS44" s="118">
        <f t="shared" si="15"/>
        <v>0</v>
      </c>
      <c r="AT44" s="118">
        <f t="shared" si="15"/>
        <v>0</v>
      </c>
      <c r="AU44" s="118">
        <f t="shared" si="15"/>
        <v>0</v>
      </c>
      <c r="AV44" s="118">
        <f t="shared" si="15"/>
        <v>0</v>
      </c>
      <c r="AW44" s="118">
        <f t="shared" si="15"/>
        <v>0</v>
      </c>
      <c r="AX44" s="118">
        <f t="shared" si="15"/>
        <v>0</v>
      </c>
      <c r="AY44" s="118">
        <f t="shared" si="15"/>
        <v>0</v>
      </c>
      <c r="AZ44" s="118">
        <f t="shared" si="15"/>
        <v>0</v>
      </c>
      <c r="BA44" s="118">
        <f t="shared" si="15"/>
        <v>0</v>
      </c>
      <c r="BB44" s="121"/>
      <c r="BC44" s="122">
        <f t="shared" si="5"/>
        <v>0</v>
      </c>
    </row>
    <row r="45" spans="1:55" x14ac:dyDescent="0.2">
      <c r="A45" s="110" t="str">
        <f>IF(ISBLANK('ReOp6-Equip Depr'!A44)," ",'ReOp6-Equip Depr'!A44)</f>
        <v xml:space="preserve"> </v>
      </c>
      <c r="B45" s="110" t="str">
        <f>IF(ISBLANK('ReOp6-Equip Depr'!B44)," ",'ReOp6-Equip Depr'!B44)</f>
        <v xml:space="preserve"> </v>
      </c>
      <c r="C45" s="110" t="str">
        <f>IF(ISBLANK('ReOp6-Equip Depr'!C44)," ",'ReOp6-Equip Depr'!C44)</f>
        <v xml:space="preserve"> </v>
      </c>
      <c r="D45" s="211" t="str">
        <f>IF(ISBLANK('ReOp6-Equip Depr'!D44)," ",'ReOp6-Equip Depr'!D44)</f>
        <v xml:space="preserve"> </v>
      </c>
      <c r="E45" s="211" t="str">
        <f>IF(ISBLANK('ReOp6-Equip Depr'!E44)," ",'ReOp6-Equip Depr'!E44)</f>
        <v xml:space="preserve"> </v>
      </c>
      <c r="F45" s="212" t="str">
        <f>IF(ISBLANK('ReOp6-Equip Depr'!F44)," ",'ReOp6-Equip Depr'!F44)</f>
        <v xml:space="preserve"> </v>
      </c>
      <c r="G45" s="211" t="str">
        <f>IF(ISBLANK('ReOp6-Equip Depr'!G44)," ",'ReOp6-Equip Depr'!G44)</f>
        <v xml:space="preserve"> </v>
      </c>
      <c r="H45" s="211" t="str">
        <f>IF(ISBLANK('ReOp6-Equip Depr'!H44)," ",'ReOp6-Equip Depr'!H44)</f>
        <v xml:space="preserve"> </v>
      </c>
      <c r="I45" s="213">
        <f>'ReOp6-Equip Depr'!L44</f>
        <v>0</v>
      </c>
      <c r="J45" s="214">
        <f>IF('ReOp6-Equip Depr'!Q44="yes",'ReOp6-Equip Depr'!O44,0)</f>
        <v>0</v>
      </c>
      <c r="K45" s="214">
        <f t="shared" si="12"/>
        <v>0</v>
      </c>
      <c r="L45" s="91"/>
      <c r="M45" s="91"/>
      <c r="N45" s="118">
        <f t="shared" si="11"/>
        <v>0</v>
      </c>
      <c r="O45" s="118">
        <f t="shared" si="11"/>
        <v>0</v>
      </c>
      <c r="P45" s="118">
        <f t="shared" si="11"/>
        <v>0</v>
      </c>
      <c r="Q45" s="118">
        <f t="shared" si="11"/>
        <v>0</v>
      </c>
      <c r="R45" s="118">
        <f t="shared" si="11"/>
        <v>0</v>
      </c>
      <c r="S45" s="118">
        <f t="shared" si="11"/>
        <v>0</v>
      </c>
      <c r="T45" s="118">
        <f t="shared" si="11"/>
        <v>0</v>
      </c>
      <c r="U45" s="118">
        <f t="shared" si="11"/>
        <v>0</v>
      </c>
      <c r="V45" s="118">
        <f t="shared" si="11"/>
        <v>0</v>
      </c>
      <c r="W45" s="118">
        <f t="shared" si="11"/>
        <v>0</v>
      </c>
      <c r="X45" s="216">
        <f t="shared" si="7"/>
        <v>0</v>
      </c>
      <c r="Y45" s="215">
        <f t="shared" si="3"/>
        <v>0</v>
      </c>
      <c r="Z45" s="118">
        <f t="shared" si="13"/>
        <v>0</v>
      </c>
      <c r="AA45" s="118">
        <f t="shared" si="15"/>
        <v>0</v>
      </c>
      <c r="AB45" s="118">
        <f t="shared" si="15"/>
        <v>0</v>
      </c>
      <c r="AC45" s="118">
        <f t="shared" si="15"/>
        <v>0</v>
      </c>
      <c r="AD45" s="118">
        <f t="shared" si="15"/>
        <v>0</v>
      </c>
      <c r="AE45" s="118">
        <f t="shared" si="15"/>
        <v>0</v>
      </c>
      <c r="AF45" s="118">
        <f t="shared" si="15"/>
        <v>0</v>
      </c>
      <c r="AG45" s="118">
        <f t="shared" si="15"/>
        <v>0</v>
      </c>
      <c r="AH45" s="118">
        <f t="shared" si="15"/>
        <v>0</v>
      </c>
      <c r="AI45" s="118">
        <f t="shared" si="15"/>
        <v>0</v>
      </c>
      <c r="AJ45" s="120">
        <f t="shared" si="15"/>
        <v>0</v>
      </c>
      <c r="AK45" s="118">
        <f t="shared" si="15"/>
        <v>0</v>
      </c>
      <c r="AL45" s="118">
        <f t="shared" si="15"/>
        <v>0</v>
      </c>
      <c r="AM45" s="118">
        <f t="shared" si="15"/>
        <v>0</v>
      </c>
      <c r="AN45" s="118">
        <f t="shared" si="15"/>
        <v>0</v>
      </c>
      <c r="AO45" s="118">
        <f t="shared" si="15"/>
        <v>0</v>
      </c>
      <c r="AP45" s="118">
        <f t="shared" si="15"/>
        <v>0</v>
      </c>
      <c r="AQ45" s="118">
        <f t="shared" si="15"/>
        <v>0</v>
      </c>
      <c r="AR45" s="118">
        <f t="shared" si="15"/>
        <v>0</v>
      </c>
      <c r="AS45" s="118">
        <f t="shared" si="15"/>
        <v>0</v>
      </c>
      <c r="AT45" s="118">
        <f t="shared" si="15"/>
        <v>0</v>
      </c>
      <c r="AU45" s="118">
        <f t="shared" si="15"/>
        <v>0</v>
      </c>
      <c r="AV45" s="118">
        <f t="shared" si="15"/>
        <v>0</v>
      </c>
      <c r="AW45" s="118">
        <f t="shared" si="15"/>
        <v>0</v>
      </c>
      <c r="AX45" s="118">
        <f t="shared" si="15"/>
        <v>0</v>
      </c>
      <c r="AY45" s="118">
        <f t="shared" si="15"/>
        <v>0</v>
      </c>
      <c r="AZ45" s="118">
        <f t="shared" si="15"/>
        <v>0</v>
      </c>
      <c r="BA45" s="118">
        <f t="shared" si="15"/>
        <v>0</v>
      </c>
      <c r="BB45" s="121"/>
      <c r="BC45" s="122">
        <f t="shared" si="5"/>
        <v>0</v>
      </c>
    </row>
    <row r="46" spans="1:55" x14ac:dyDescent="0.2">
      <c r="A46" s="110" t="str">
        <f>IF(ISBLANK('ReOp6-Equip Depr'!A45)," ",'ReOp6-Equip Depr'!A45)</f>
        <v xml:space="preserve"> </v>
      </c>
      <c r="B46" s="110" t="str">
        <f>IF(ISBLANK('ReOp6-Equip Depr'!B45)," ",'ReOp6-Equip Depr'!B45)</f>
        <v xml:space="preserve"> </v>
      </c>
      <c r="C46" s="110" t="str">
        <f>IF(ISBLANK('ReOp6-Equip Depr'!C45)," ",'ReOp6-Equip Depr'!C45)</f>
        <v xml:space="preserve"> </v>
      </c>
      <c r="D46" s="211" t="str">
        <f>IF(ISBLANK('ReOp6-Equip Depr'!D45)," ",'ReOp6-Equip Depr'!D45)</f>
        <v xml:space="preserve"> </v>
      </c>
      <c r="E46" s="211" t="str">
        <f>IF(ISBLANK('ReOp6-Equip Depr'!E45)," ",'ReOp6-Equip Depr'!E45)</f>
        <v xml:space="preserve"> </v>
      </c>
      <c r="F46" s="212" t="str">
        <f>IF(ISBLANK('ReOp6-Equip Depr'!F45)," ",'ReOp6-Equip Depr'!F45)</f>
        <v xml:space="preserve"> </v>
      </c>
      <c r="G46" s="211" t="str">
        <f>IF(ISBLANK('ReOp6-Equip Depr'!G45)," ",'ReOp6-Equip Depr'!G45)</f>
        <v xml:space="preserve"> </v>
      </c>
      <c r="H46" s="211" t="str">
        <f>IF(ISBLANK('ReOp6-Equip Depr'!H45)," ",'ReOp6-Equip Depr'!H45)</f>
        <v xml:space="preserve"> </v>
      </c>
      <c r="I46" s="213">
        <f>'ReOp6-Equip Depr'!L45</f>
        <v>0</v>
      </c>
      <c r="J46" s="214">
        <f>IF('ReOp6-Equip Depr'!Q45="yes",'ReOp6-Equip Depr'!O45,0)</f>
        <v>0</v>
      </c>
      <c r="K46" s="214">
        <f t="shared" si="12"/>
        <v>0</v>
      </c>
      <c r="L46" s="91"/>
      <c r="M46" s="91"/>
      <c r="N46" s="118">
        <f t="shared" si="11"/>
        <v>0</v>
      </c>
      <c r="O46" s="118">
        <f t="shared" si="11"/>
        <v>0</v>
      </c>
      <c r="P46" s="118">
        <f t="shared" si="11"/>
        <v>0</v>
      </c>
      <c r="Q46" s="118">
        <f t="shared" si="11"/>
        <v>0</v>
      </c>
      <c r="R46" s="118">
        <f t="shared" si="11"/>
        <v>0</v>
      </c>
      <c r="S46" s="118">
        <f t="shared" si="11"/>
        <v>0</v>
      </c>
      <c r="T46" s="118">
        <f t="shared" si="11"/>
        <v>0</v>
      </c>
      <c r="U46" s="118">
        <f t="shared" si="11"/>
        <v>0</v>
      </c>
      <c r="V46" s="118">
        <f t="shared" si="11"/>
        <v>0</v>
      </c>
      <c r="W46" s="118">
        <f t="shared" si="11"/>
        <v>0</v>
      </c>
      <c r="X46" s="216">
        <f t="shared" si="7"/>
        <v>0</v>
      </c>
      <c r="Y46" s="215">
        <f t="shared" si="3"/>
        <v>0</v>
      </c>
      <c r="Z46" s="118">
        <f t="shared" si="13"/>
        <v>0</v>
      </c>
      <c r="AA46" s="118">
        <f t="shared" si="15"/>
        <v>0</v>
      </c>
      <c r="AB46" s="118">
        <f t="shared" si="15"/>
        <v>0</v>
      </c>
      <c r="AC46" s="118">
        <f t="shared" si="15"/>
        <v>0</v>
      </c>
      <c r="AD46" s="118">
        <f t="shared" si="15"/>
        <v>0</v>
      </c>
      <c r="AE46" s="118">
        <f t="shared" si="15"/>
        <v>0</v>
      </c>
      <c r="AF46" s="118">
        <f t="shared" si="15"/>
        <v>0</v>
      </c>
      <c r="AG46" s="118">
        <f t="shared" si="15"/>
        <v>0</v>
      </c>
      <c r="AH46" s="118">
        <f t="shared" si="15"/>
        <v>0</v>
      </c>
      <c r="AI46" s="118">
        <f t="shared" si="15"/>
        <v>0</v>
      </c>
      <c r="AJ46" s="120">
        <f t="shared" si="15"/>
        <v>0</v>
      </c>
      <c r="AK46" s="118">
        <f t="shared" si="15"/>
        <v>0</v>
      </c>
      <c r="AL46" s="118">
        <f t="shared" si="15"/>
        <v>0</v>
      </c>
      <c r="AM46" s="118">
        <f t="shared" si="15"/>
        <v>0</v>
      </c>
      <c r="AN46" s="118">
        <f t="shared" si="15"/>
        <v>0</v>
      </c>
      <c r="AO46" s="118">
        <f t="shared" si="15"/>
        <v>0</v>
      </c>
      <c r="AP46" s="118">
        <f t="shared" si="15"/>
        <v>0</v>
      </c>
      <c r="AQ46" s="118">
        <f t="shared" si="15"/>
        <v>0</v>
      </c>
      <c r="AR46" s="118">
        <f t="shared" si="15"/>
        <v>0</v>
      </c>
      <c r="AS46" s="118">
        <f t="shared" si="15"/>
        <v>0</v>
      </c>
      <c r="AT46" s="118">
        <f t="shared" si="15"/>
        <v>0</v>
      </c>
      <c r="AU46" s="118">
        <f t="shared" si="15"/>
        <v>0</v>
      </c>
      <c r="AV46" s="118">
        <f t="shared" si="15"/>
        <v>0</v>
      </c>
      <c r="AW46" s="118">
        <f t="shared" si="15"/>
        <v>0</v>
      </c>
      <c r="AX46" s="118">
        <f t="shared" si="15"/>
        <v>0</v>
      </c>
      <c r="AY46" s="118">
        <f t="shared" si="15"/>
        <v>0</v>
      </c>
      <c r="AZ46" s="118">
        <f t="shared" si="15"/>
        <v>0</v>
      </c>
      <c r="BA46" s="118">
        <f t="shared" si="15"/>
        <v>0</v>
      </c>
      <c r="BB46" s="121"/>
      <c r="BC46" s="122">
        <f t="shared" si="5"/>
        <v>0</v>
      </c>
    </row>
    <row r="47" spans="1:55" x14ac:dyDescent="0.2">
      <c r="A47" s="110" t="str">
        <f>IF(ISBLANK('ReOp6-Equip Depr'!A46)," ",'ReOp6-Equip Depr'!A46)</f>
        <v xml:space="preserve"> </v>
      </c>
      <c r="B47" s="110" t="str">
        <f>IF(ISBLANK('ReOp6-Equip Depr'!B46)," ",'ReOp6-Equip Depr'!B46)</f>
        <v xml:space="preserve"> </v>
      </c>
      <c r="C47" s="110" t="str">
        <f>IF(ISBLANK('ReOp6-Equip Depr'!C46)," ",'ReOp6-Equip Depr'!C46)</f>
        <v xml:space="preserve"> </v>
      </c>
      <c r="D47" s="211" t="str">
        <f>IF(ISBLANK('ReOp6-Equip Depr'!D46)," ",'ReOp6-Equip Depr'!D46)</f>
        <v xml:space="preserve"> </v>
      </c>
      <c r="E47" s="211" t="str">
        <f>IF(ISBLANK('ReOp6-Equip Depr'!E46)," ",'ReOp6-Equip Depr'!E46)</f>
        <v xml:space="preserve"> </v>
      </c>
      <c r="F47" s="212" t="str">
        <f>IF(ISBLANK('ReOp6-Equip Depr'!F46)," ",'ReOp6-Equip Depr'!F46)</f>
        <v xml:space="preserve"> </v>
      </c>
      <c r="G47" s="211" t="str">
        <f>IF(ISBLANK('ReOp6-Equip Depr'!G46)," ",'ReOp6-Equip Depr'!G46)</f>
        <v xml:space="preserve"> </v>
      </c>
      <c r="H47" s="211" t="str">
        <f>IF(ISBLANK('ReOp6-Equip Depr'!H46)," ",'ReOp6-Equip Depr'!H46)</f>
        <v xml:space="preserve"> </v>
      </c>
      <c r="I47" s="213">
        <f>'ReOp6-Equip Depr'!L46</f>
        <v>0</v>
      </c>
      <c r="J47" s="214">
        <f>IF('ReOp6-Equip Depr'!Q46="yes",'ReOp6-Equip Depr'!O46,0)</f>
        <v>0</v>
      </c>
      <c r="K47" s="214">
        <f t="shared" si="12"/>
        <v>0</v>
      </c>
      <c r="L47" s="91"/>
      <c r="M47" s="91"/>
      <c r="N47" s="118">
        <f t="shared" si="11"/>
        <v>0</v>
      </c>
      <c r="O47" s="118">
        <f t="shared" si="11"/>
        <v>0</v>
      </c>
      <c r="P47" s="118">
        <f t="shared" si="11"/>
        <v>0</v>
      </c>
      <c r="Q47" s="118">
        <f t="shared" si="11"/>
        <v>0</v>
      </c>
      <c r="R47" s="118">
        <f t="shared" si="11"/>
        <v>0</v>
      </c>
      <c r="S47" s="118">
        <f t="shared" si="11"/>
        <v>0</v>
      </c>
      <c r="T47" s="118">
        <f t="shared" si="11"/>
        <v>0</v>
      </c>
      <c r="U47" s="118">
        <f t="shared" si="11"/>
        <v>0</v>
      </c>
      <c r="V47" s="118">
        <f t="shared" si="11"/>
        <v>0</v>
      </c>
      <c r="W47" s="118">
        <f t="shared" si="11"/>
        <v>0</v>
      </c>
      <c r="X47" s="216">
        <f t="shared" si="7"/>
        <v>0</v>
      </c>
      <c r="Y47" s="215">
        <f t="shared" si="3"/>
        <v>0</v>
      </c>
      <c r="Z47" s="118">
        <f t="shared" si="13"/>
        <v>0</v>
      </c>
      <c r="AA47" s="118">
        <f t="shared" si="15"/>
        <v>0</v>
      </c>
      <c r="AB47" s="118">
        <f t="shared" si="15"/>
        <v>0</v>
      </c>
      <c r="AC47" s="118">
        <f t="shared" si="15"/>
        <v>0</v>
      </c>
      <c r="AD47" s="118">
        <f t="shared" si="15"/>
        <v>0</v>
      </c>
      <c r="AE47" s="118">
        <f t="shared" si="15"/>
        <v>0</v>
      </c>
      <c r="AF47" s="118">
        <f t="shared" si="15"/>
        <v>0</v>
      </c>
      <c r="AG47" s="118">
        <f t="shared" si="15"/>
        <v>0</v>
      </c>
      <c r="AH47" s="118">
        <f t="shared" si="15"/>
        <v>0</v>
      </c>
      <c r="AI47" s="118">
        <f t="shared" si="15"/>
        <v>0</v>
      </c>
      <c r="AJ47" s="120">
        <f t="shared" si="15"/>
        <v>0</v>
      </c>
      <c r="AK47" s="118">
        <f t="shared" si="15"/>
        <v>0</v>
      </c>
      <c r="AL47" s="118">
        <f t="shared" si="15"/>
        <v>0</v>
      </c>
      <c r="AM47" s="118">
        <f t="shared" si="15"/>
        <v>0</v>
      </c>
      <c r="AN47" s="118">
        <f t="shared" si="15"/>
        <v>0</v>
      </c>
      <c r="AO47" s="118">
        <f t="shared" si="15"/>
        <v>0</v>
      </c>
      <c r="AP47" s="118">
        <f t="shared" si="15"/>
        <v>0</v>
      </c>
      <c r="AQ47" s="118">
        <f t="shared" si="15"/>
        <v>0</v>
      </c>
      <c r="AR47" s="118">
        <f t="shared" si="15"/>
        <v>0</v>
      </c>
      <c r="AS47" s="118">
        <f t="shared" si="15"/>
        <v>0</v>
      </c>
      <c r="AT47" s="118">
        <f t="shared" si="15"/>
        <v>0</v>
      </c>
      <c r="AU47" s="118">
        <f t="shared" si="15"/>
        <v>0</v>
      </c>
      <c r="AV47" s="118">
        <f t="shared" si="15"/>
        <v>0</v>
      </c>
      <c r="AW47" s="118">
        <f t="shared" si="15"/>
        <v>0</v>
      </c>
      <c r="AX47" s="118">
        <f t="shared" si="15"/>
        <v>0</v>
      </c>
      <c r="AY47" s="118">
        <f t="shared" si="15"/>
        <v>0</v>
      </c>
      <c r="AZ47" s="118">
        <f t="shared" si="15"/>
        <v>0</v>
      </c>
      <c r="BA47" s="118">
        <f t="shared" si="15"/>
        <v>0</v>
      </c>
      <c r="BB47" s="121"/>
      <c r="BC47" s="122">
        <f t="shared" si="5"/>
        <v>0</v>
      </c>
    </row>
    <row r="48" spans="1:55" x14ac:dyDescent="0.2">
      <c r="A48" s="110" t="str">
        <f>IF(ISBLANK('ReOp6-Equip Depr'!A47)," ",'ReOp6-Equip Depr'!A47)</f>
        <v xml:space="preserve"> </v>
      </c>
      <c r="B48" s="110" t="str">
        <f>IF(ISBLANK('ReOp6-Equip Depr'!B47)," ",'ReOp6-Equip Depr'!B47)</f>
        <v xml:space="preserve"> </v>
      </c>
      <c r="C48" s="110" t="str">
        <f>IF(ISBLANK('ReOp6-Equip Depr'!C47)," ",'ReOp6-Equip Depr'!C47)</f>
        <v xml:space="preserve"> </v>
      </c>
      <c r="D48" s="211" t="str">
        <f>IF(ISBLANK('ReOp6-Equip Depr'!D47)," ",'ReOp6-Equip Depr'!D47)</f>
        <v xml:space="preserve"> </v>
      </c>
      <c r="E48" s="211" t="str">
        <f>IF(ISBLANK('ReOp6-Equip Depr'!E47)," ",'ReOp6-Equip Depr'!E47)</f>
        <v xml:space="preserve"> </v>
      </c>
      <c r="F48" s="212" t="str">
        <f>IF(ISBLANK('ReOp6-Equip Depr'!F47)," ",'ReOp6-Equip Depr'!F47)</f>
        <v xml:space="preserve"> </v>
      </c>
      <c r="G48" s="211" t="str">
        <f>IF(ISBLANK('ReOp6-Equip Depr'!G47)," ",'ReOp6-Equip Depr'!G47)</f>
        <v xml:space="preserve"> </v>
      </c>
      <c r="H48" s="211" t="str">
        <f>IF(ISBLANK('ReOp6-Equip Depr'!H47)," ",'ReOp6-Equip Depr'!H47)</f>
        <v xml:space="preserve"> </v>
      </c>
      <c r="I48" s="213">
        <f>'ReOp6-Equip Depr'!L47</f>
        <v>0</v>
      </c>
      <c r="J48" s="214">
        <f>IF('ReOp6-Equip Depr'!Q47="yes",'ReOp6-Equip Depr'!O47,0)</f>
        <v>0</v>
      </c>
      <c r="K48" s="214">
        <f t="shared" si="12"/>
        <v>0</v>
      </c>
      <c r="L48" s="91"/>
      <c r="M48" s="91"/>
      <c r="N48" s="118">
        <f t="shared" si="11"/>
        <v>0</v>
      </c>
      <c r="O48" s="118">
        <f t="shared" si="11"/>
        <v>0</v>
      </c>
      <c r="P48" s="118">
        <f t="shared" si="11"/>
        <v>0</v>
      </c>
      <c r="Q48" s="118">
        <f t="shared" si="11"/>
        <v>0</v>
      </c>
      <c r="R48" s="118">
        <f t="shared" si="11"/>
        <v>0</v>
      </c>
      <c r="S48" s="118">
        <f t="shared" si="11"/>
        <v>0</v>
      </c>
      <c r="T48" s="118">
        <f t="shared" si="11"/>
        <v>0</v>
      </c>
      <c r="U48" s="118">
        <f t="shared" si="11"/>
        <v>0</v>
      </c>
      <c r="V48" s="118">
        <f t="shared" si="11"/>
        <v>0</v>
      </c>
      <c r="W48" s="118">
        <f t="shared" si="11"/>
        <v>0</v>
      </c>
      <c r="X48" s="216">
        <f t="shared" si="7"/>
        <v>0</v>
      </c>
      <c r="Y48" s="215">
        <f t="shared" si="3"/>
        <v>0</v>
      </c>
      <c r="Z48" s="118">
        <f t="shared" si="13"/>
        <v>0</v>
      </c>
      <c r="AA48" s="118">
        <f t="shared" si="15"/>
        <v>0</v>
      </c>
      <c r="AB48" s="118">
        <f t="shared" si="15"/>
        <v>0</v>
      </c>
      <c r="AC48" s="118">
        <f t="shared" si="15"/>
        <v>0</v>
      </c>
      <c r="AD48" s="118">
        <f t="shared" si="15"/>
        <v>0</v>
      </c>
      <c r="AE48" s="118">
        <f t="shared" si="15"/>
        <v>0</v>
      </c>
      <c r="AF48" s="118">
        <f t="shared" si="15"/>
        <v>0</v>
      </c>
      <c r="AG48" s="118">
        <f t="shared" si="15"/>
        <v>0</v>
      </c>
      <c r="AH48" s="118">
        <f t="shared" si="15"/>
        <v>0</v>
      </c>
      <c r="AI48" s="118">
        <f t="shared" si="15"/>
        <v>0</v>
      </c>
      <c r="AJ48" s="120">
        <f t="shared" si="15"/>
        <v>0</v>
      </c>
      <c r="AK48" s="118">
        <f t="shared" si="15"/>
        <v>0</v>
      </c>
      <c r="AL48" s="118">
        <f t="shared" si="15"/>
        <v>0</v>
      </c>
      <c r="AM48" s="118">
        <f t="shared" si="15"/>
        <v>0</v>
      </c>
      <c r="AN48" s="118">
        <f t="shared" si="15"/>
        <v>0</v>
      </c>
      <c r="AO48" s="118">
        <f t="shared" si="15"/>
        <v>0</v>
      </c>
      <c r="AP48" s="118">
        <f t="shared" si="15"/>
        <v>0</v>
      </c>
      <c r="AQ48" s="118">
        <f t="shared" si="15"/>
        <v>0</v>
      </c>
      <c r="AR48" s="118">
        <f t="shared" si="15"/>
        <v>0</v>
      </c>
      <c r="AS48" s="118">
        <f t="shared" si="15"/>
        <v>0</v>
      </c>
      <c r="AT48" s="118">
        <f t="shared" si="15"/>
        <v>0</v>
      </c>
      <c r="AU48" s="118">
        <f t="shared" si="15"/>
        <v>0</v>
      </c>
      <c r="AV48" s="118">
        <f t="shared" si="15"/>
        <v>0</v>
      </c>
      <c r="AW48" s="118">
        <f t="shared" si="15"/>
        <v>0</v>
      </c>
      <c r="AX48" s="118">
        <f t="shared" si="15"/>
        <v>0</v>
      </c>
      <c r="AY48" s="118">
        <f t="shared" si="15"/>
        <v>0</v>
      </c>
      <c r="AZ48" s="118">
        <f t="shared" si="15"/>
        <v>0</v>
      </c>
      <c r="BA48" s="118">
        <f t="shared" si="15"/>
        <v>0</v>
      </c>
      <c r="BB48" s="121"/>
      <c r="BC48" s="122">
        <f t="shared" si="5"/>
        <v>0</v>
      </c>
    </row>
    <row r="49" spans="1:55" x14ac:dyDescent="0.2">
      <c r="A49" s="110" t="str">
        <f>IF(ISBLANK('ReOp6-Equip Depr'!A48)," ",'ReOp6-Equip Depr'!A48)</f>
        <v xml:space="preserve"> </v>
      </c>
      <c r="B49" s="110" t="str">
        <f>IF(ISBLANK('ReOp6-Equip Depr'!B48)," ",'ReOp6-Equip Depr'!B48)</f>
        <v xml:space="preserve"> </v>
      </c>
      <c r="C49" s="110" t="str">
        <f>IF(ISBLANK('ReOp6-Equip Depr'!C48)," ",'ReOp6-Equip Depr'!C48)</f>
        <v xml:space="preserve"> </v>
      </c>
      <c r="D49" s="211" t="str">
        <f>IF(ISBLANK('ReOp6-Equip Depr'!D48)," ",'ReOp6-Equip Depr'!D48)</f>
        <v xml:space="preserve"> </v>
      </c>
      <c r="E49" s="211" t="str">
        <f>IF(ISBLANK('ReOp6-Equip Depr'!E48)," ",'ReOp6-Equip Depr'!E48)</f>
        <v xml:space="preserve"> </v>
      </c>
      <c r="F49" s="212" t="str">
        <f>IF(ISBLANK('ReOp6-Equip Depr'!F48)," ",'ReOp6-Equip Depr'!F48)</f>
        <v xml:space="preserve"> </v>
      </c>
      <c r="G49" s="211" t="str">
        <f>IF(ISBLANK('ReOp6-Equip Depr'!G48)," ",'ReOp6-Equip Depr'!G48)</f>
        <v xml:space="preserve"> </v>
      </c>
      <c r="H49" s="211" t="str">
        <f>IF(ISBLANK('ReOp6-Equip Depr'!H48)," ",'ReOp6-Equip Depr'!H48)</f>
        <v xml:space="preserve"> </v>
      </c>
      <c r="I49" s="213">
        <f>'ReOp6-Equip Depr'!L48</f>
        <v>0</v>
      </c>
      <c r="J49" s="214">
        <f>IF('ReOp6-Equip Depr'!Q48="yes",'ReOp6-Equip Depr'!O48,0)</f>
        <v>0</v>
      </c>
      <c r="K49" s="214">
        <f t="shared" si="12"/>
        <v>0</v>
      </c>
      <c r="L49" s="91"/>
      <c r="M49" s="91"/>
      <c r="N49" s="118">
        <f t="shared" si="11"/>
        <v>0</v>
      </c>
      <c r="O49" s="118">
        <f t="shared" si="11"/>
        <v>0</v>
      </c>
      <c r="P49" s="118">
        <f t="shared" si="11"/>
        <v>0</v>
      </c>
      <c r="Q49" s="118">
        <f t="shared" si="11"/>
        <v>0</v>
      </c>
      <c r="R49" s="118">
        <f t="shared" si="11"/>
        <v>0</v>
      </c>
      <c r="S49" s="118">
        <f t="shared" si="11"/>
        <v>0</v>
      </c>
      <c r="T49" s="118">
        <f t="shared" si="11"/>
        <v>0</v>
      </c>
      <c r="U49" s="118">
        <f t="shared" si="11"/>
        <v>0</v>
      </c>
      <c r="V49" s="118">
        <f t="shared" si="11"/>
        <v>0</v>
      </c>
      <c r="W49" s="118">
        <f t="shared" si="11"/>
        <v>0</v>
      </c>
      <c r="X49" s="216">
        <f t="shared" si="7"/>
        <v>0</v>
      </c>
      <c r="Y49" s="215">
        <f t="shared" si="3"/>
        <v>0</v>
      </c>
      <c r="Z49" s="118">
        <f t="shared" si="13"/>
        <v>0</v>
      </c>
      <c r="AA49" s="118">
        <f t="shared" si="15"/>
        <v>0</v>
      </c>
      <c r="AB49" s="118">
        <f t="shared" si="15"/>
        <v>0</v>
      </c>
      <c r="AC49" s="118">
        <f t="shared" si="15"/>
        <v>0</v>
      </c>
      <c r="AD49" s="118">
        <f t="shared" si="15"/>
        <v>0</v>
      </c>
      <c r="AE49" s="118">
        <f t="shared" si="15"/>
        <v>0</v>
      </c>
      <c r="AF49" s="118">
        <f t="shared" si="15"/>
        <v>0</v>
      </c>
      <c r="AG49" s="118">
        <f t="shared" si="15"/>
        <v>0</v>
      </c>
      <c r="AH49" s="118">
        <f t="shared" si="15"/>
        <v>0</v>
      </c>
      <c r="AI49" s="118">
        <f t="shared" si="15"/>
        <v>0</v>
      </c>
      <c r="AJ49" s="120">
        <f t="shared" si="15"/>
        <v>0</v>
      </c>
      <c r="AK49" s="118">
        <f t="shared" si="15"/>
        <v>0</v>
      </c>
      <c r="AL49" s="118">
        <f t="shared" si="15"/>
        <v>0</v>
      </c>
      <c r="AM49" s="118">
        <f t="shared" si="15"/>
        <v>0</v>
      </c>
      <c r="AN49" s="118">
        <f t="shared" si="15"/>
        <v>0</v>
      </c>
      <c r="AO49" s="118">
        <f t="shared" si="15"/>
        <v>0</v>
      </c>
      <c r="AP49" s="118">
        <f t="shared" si="15"/>
        <v>0</v>
      </c>
      <c r="AQ49" s="118">
        <f t="shared" si="15"/>
        <v>0</v>
      </c>
      <c r="AR49" s="118">
        <f t="shared" si="15"/>
        <v>0</v>
      </c>
      <c r="AS49" s="118">
        <f t="shared" si="15"/>
        <v>0</v>
      </c>
      <c r="AT49" s="118">
        <f t="shared" si="15"/>
        <v>0</v>
      </c>
      <c r="AU49" s="118">
        <f t="shared" si="15"/>
        <v>0</v>
      </c>
      <c r="AV49" s="118">
        <f t="shared" si="15"/>
        <v>0</v>
      </c>
      <c r="AW49" s="118">
        <f t="shared" si="15"/>
        <v>0</v>
      </c>
      <c r="AX49" s="118">
        <f t="shared" si="15"/>
        <v>0</v>
      </c>
      <c r="AY49" s="118">
        <f t="shared" si="15"/>
        <v>0</v>
      </c>
      <c r="AZ49" s="118">
        <f t="shared" si="15"/>
        <v>0</v>
      </c>
      <c r="BA49" s="118">
        <f t="shared" si="15"/>
        <v>0</v>
      </c>
      <c r="BB49" s="121"/>
      <c r="BC49" s="122">
        <f t="shared" si="5"/>
        <v>0</v>
      </c>
    </row>
    <row r="50" spans="1:55" x14ac:dyDescent="0.2">
      <c r="A50" s="110" t="str">
        <f>IF(ISBLANK('ReOp6-Equip Depr'!A49)," ",'ReOp6-Equip Depr'!A49)</f>
        <v xml:space="preserve"> </v>
      </c>
      <c r="B50" s="110" t="str">
        <f>IF(ISBLANK('ReOp6-Equip Depr'!B49)," ",'ReOp6-Equip Depr'!B49)</f>
        <v xml:space="preserve"> </v>
      </c>
      <c r="C50" s="110" t="str">
        <f>IF(ISBLANK('ReOp6-Equip Depr'!C49)," ",'ReOp6-Equip Depr'!C49)</f>
        <v xml:space="preserve"> </v>
      </c>
      <c r="D50" s="211" t="str">
        <f>IF(ISBLANK('ReOp6-Equip Depr'!D49)," ",'ReOp6-Equip Depr'!D49)</f>
        <v xml:space="preserve"> </v>
      </c>
      <c r="E50" s="211" t="str">
        <f>IF(ISBLANK('ReOp6-Equip Depr'!E49)," ",'ReOp6-Equip Depr'!E49)</f>
        <v xml:space="preserve"> </v>
      </c>
      <c r="F50" s="212" t="str">
        <f>IF(ISBLANK('ReOp6-Equip Depr'!F49)," ",'ReOp6-Equip Depr'!F49)</f>
        <v xml:space="preserve"> </v>
      </c>
      <c r="G50" s="211" t="str">
        <f>IF(ISBLANK('ReOp6-Equip Depr'!G49)," ",'ReOp6-Equip Depr'!G49)</f>
        <v xml:space="preserve"> </v>
      </c>
      <c r="H50" s="211" t="str">
        <f>IF(ISBLANK('ReOp6-Equip Depr'!H49)," ",'ReOp6-Equip Depr'!H49)</f>
        <v xml:space="preserve"> </v>
      </c>
      <c r="I50" s="213">
        <f>'ReOp6-Equip Depr'!L49</f>
        <v>0</v>
      </c>
      <c r="J50" s="214">
        <f>IF('ReOp6-Equip Depr'!Q49="yes",'ReOp6-Equip Depr'!O49,0)</f>
        <v>0</v>
      </c>
      <c r="K50" s="214">
        <f t="shared" si="12"/>
        <v>0</v>
      </c>
      <c r="L50" s="91"/>
      <c r="M50" s="91"/>
      <c r="N50" s="118">
        <f t="shared" si="11"/>
        <v>0</v>
      </c>
      <c r="O50" s="118">
        <f t="shared" si="11"/>
        <v>0</v>
      </c>
      <c r="P50" s="118">
        <f t="shared" si="11"/>
        <v>0</v>
      </c>
      <c r="Q50" s="118">
        <f t="shared" si="11"/>
        <v>0</v>
      </c>
      <c r="R50" s="118">
        <f t="shared" si="11"/>
        <v>0</v>
      </c>
      <c r="S50" s="118">
        <f t="shared" si="11"/>
        <v>0</v>
      </c>
      <c r="T50" s="118">
        <f t="shared" si="11"/>
        <v>0</v>
      </c>
      <c r="U50" s="118">
        <f t="shared" si="11"/>
        <v>0</v>
      </c>
      <c r="V50" s="118">
        <f t="shared" si="11"/>
        <v>0</v>
      </c>
      <c r="W50" s="118">
        <f t="shared" si="11"/>
        <v>0</v>
      </c>
      <c r="X50" s="216">
        <f t="shared" si="7"/>
        <v>0</v>
      </c>
      <c r="Y50" s="215">
        <f t="shared" si="3"/>
        <v>0</v>
      </c>
      <c r="Z50" s="118">
        <f t="shared" si="13"/>
        <v>0</v>
      </c>
      <c r="AA50" s="118">
        <f t="shared" si="15"/>
        <v>0</v>
      </c>
      <c r="AB50" s="118">
        <f t="shared" si="15"/>
        <v>0</v>
      </c>
      <c r="AC50" s="118">
        <f t="shared" si="15"/>
        <v>0</v>
      </c>
      <c r="AD50" s="118">
        <f t="shared" si="15"/>
        <v>0</v>
      </c>
      <c r="AE50" s="118">
        <f t="shared" si="15"/>
        <v>0</v>
      </c>
      <c r="AF50" s="118">
        <f t="shared" si="15"/>
        <v>0</v>
      </c>
      <c r="AG50" s="118">
        <f t="shared" si="15"/>
        <v>0</v>
      </c>
      <c r="AH50" s="118">
        <f t="shared" si="15"/>
        <v>0</v>
      </c>
      <c r="AI50" s="118">
        <f t="shared" si="15"/>
        <v>0</v>
      </c>
      <c r="AJ50" s="120">
        <f t="shared" si="15"/>
        <v>0</v>
      </c>
      <c r="AK50" s="118">
        <f t="shared" si="15"/>
        <v>0</v>
      </c>
      <c r="AL50" s="118">
        <f t="shared" si="15"/>
        <v>0</v>
      </c>
      <c r="AM50" s="118">
        <f t="shared" si="15"/>
        <v>0</v>
      </c>
      <c r="AN50" s="118">
        <f t="shared" si="15"/>
        <v>0</v>
      </c>
      <c r="AO50" s="118">
        <f t="shared" si="15"/>
        <v>0</v>
      </c>
      <c r="AP50" s="118">
        <f t="shared" si="15"/>
        <v>0</v>
      </c>
      <c r="AQ50" s="118">
        <f t="shared" si="15"/>
        <v>0</v>
      </c>
      <c r="AR50" s="118">
        <f t="shared" si="15"/>
        <v>0</v>
      </c>
      <c r="AS50" s="118">
        <f t="shared" si="15"/>
        <v>0</v>
      </c>
      <c r="AT50" s="118">
        <f t="shared" si="15"/>
        <v>0</v>
      </c>
      <c r="AU50" s="118">
        <f t="shared" si="15"/>
        <v>0</v>
      </c>
      <c r="AV50" s="118">
        <f t="shared" si="15"/>
        <v>0</v>
      </c>
      <c r="AW50" s="118">
        <f t="shared" si="15"/>
        <v>0</v>
      </c>
      <c r="AX50" s="118">
        <f t="shared" si="15"/>
        <v>0</v>
      </c>
      <c r="AY50" s="118">
        <f t="shared" si="15"/>
        <v>0</v>
      </c>
      <c r="AZ50" s="118">
        <f t="shared" si="15"/>
        <v>0</v>
      </c>
      <c r="BA50" s="118">
        <f t="shared" si="15"/>
        <v>0</v>
      </c>
      <c r="BB50" s="121"/>
      <c r="BC50" s="122">
        <f t="shared" si="5"/>
        <v>0</v>
      </c>
    </row>
    <row r="51" spans="1:55" x14ac:dyDescent="0.2">
      <c r="A51" s="110" t="str">
        <f>IF(ISBLANK('ReOp6-Equip Depr'!A50)," ",'ReOp6-Equip Depr'!A50)</f>
        <v xml:space="preserve"> </v>
      </c>
      <c r="B51" s="110" t="str">
        <f>IF(ISBLANK('ReOp6-Equip Depr'!B50)," ",'ReOp6-Equip Depr'!B50)</f>
        <v xml:space="preserve"> </v>
      </c>
      <c r="C51" s="110" t="str">
        <f>IF(ISBLANK('ReOp6-Equip Depr'!C50)," ",'ReOp6-Equip Depr'!C50)</f>
        <v xml:space="preserve"> </v>
      </c>
      <c r="D51" s="211" t="str">
        <f>IF(ISBLANK('ReOp6-Equip Depr'!D50)," ",'ReOp6-Equip Depr'!D50)</f>
        <v xml:space="preserve"> </v>
      </c>
      <c r="E51" s="211" t="str">
        <f>IF(ISBLANK('ReOp6-Equip Depr'!E50)," ",'ReOp6-Equip Depr'!E50)</f>
        <v xml:space="preserve"> </v>
      </c>
      <c r="F51" s="212" t="str">
        <f>IF(ISBLANK('ReOp6-Equip Depr'!F50)," ",'ReOp6-Equip Depr'!F50)</f>
        <v xml:space="preserve"> </v>
      </c>
      <c r="G51" s="211" t="str">
        <f>IF(ISBLANK('ReOp6-Equip Depr'!G50)," ",'ReOp6-Equip Depr'!G50)</f>
        <v xml:space="preserve"> </v>
      </c>
      <c r="H51" s="211" t="str">
        <f>IF(ISBLANK('ReOp6-Equip Depr'!H50)," ",'ReOp6-Equip Depr'!H50)</f>
        <v xml:space="preserve"> </v>
      </c>
      <c r="I51" s="213">
        <f>'ReOp6-Equip Depr'!L50</f>
        <v>0</v>
      </c>
      <c r="J51" s="214">
        <f>IF('ReOp6-Equip Depr'!Q50="yes",'ReOp6-Equip Depr'!O50,0)</f>
        <v>0</v>
      </c>
      <c r="K51" s="214">
        <f t="shared" si="12"/>
        <v>0</v>
      </c>
      <c r="L51" s="91"/>
      <c r="M51" s="91"/>
      <c r="N51" s="118">
        <f t="shared" si="11"/>
        <v>0</v>
      </c>
      <c r="O51" s="118">
        <f t="shared" si="11"/>
        <v>0</v>
      </c>
      <c r="P51" s="118">
        <f t="shared" si="11"/>
        <v>0</v>
      </c>
      <c r="Q51" s="118">
        <f t="shared" si="11"/>
        <v>0</v>
      </c>
      <c r="R51" s="118">
        <f t="shared" si="11"/>
        <v>0</v>
      </c>
      <c r="S51" s="118">
        <f t="shared" si="11"/>
        <v>0</v>
      </c>
      <c r="T51" s="118">
        <f t="shared" si="11"/>
        <v>0</v>
      </c>
      <c r="U51" s="118">
        <f t="shared" si="11"/>
        <v>0</v>
      </c>
      <c r="V51" s="118">
        <f t="shared" si="11"/>
        <v>0</v>
      </c>
      <c r="W51" s="118">
        <f t="shared" si="11"/>
        <v>0</v>
      </c>
      <c r="X51" s="216">
        <f t="shared" si="7"/>
        <v>0</v>
      </c>
      <c r="Y51" s="215">
        <f t="shared" si="3"/>
        <v>0</v>
      </c>
      <c r="Z51" s="118">
        <f t="shared" si="13"/>
        <v>0</v>
      </c>
      <c r="AA51" s="118">
        <f t="shared" si="15"/>
        <v>0</v>
      </c>
      <c r="AB51" s="118">
        <f t="shared" si="15"/>
        <v>0</v>
      </c>
      <c r="AC51" s="118">
        <f t="shared" si="15"/>
        <v>0</v>
      </c>
      <c r="AD51" s="118">
        <f t="shared" si="15"/>
        <v>0</v>
      </c>
      <c r="AE51" s="118">
        <f t="shared" si="15"/>
        <v>0</v>
      </c>
      <c r="AF51" s="118">
        <f t="shared" si="15"/>
        <v>0</v>
      </c>
      <c r="AG51" s="118">
        <f t="shared" si="15"/>
        <v>0</v>
      </c>
      <c r="AH51" s="118">
        <f t="shared" si="15"/>
        <v>0</v>
      </c>
      <c r="AI51" s="118">
        <f t="shared" si="15"/>
        <v>0</v>
      </c>
      <c r="AJ51" s="120">
        <f t="shared" si="15"/>
        <v>0</v>
      </c>
      <c r="AK51" s="118">
        <f t="shared" si="15"/>
        <v>0</v>
      </c>
      <c r="AL51" s="118">
        <f t="shared" si="15"/>
        <v>0</v>
      </c>
      <c r="AM51" s="118">
        <f t="shared" si="15"/>
        <v>0</v>
      </c>
      <c r="AN51" s="118">
        <f t="shared" si="15"/>
        <v>0</v>
      </c>
      <c r="AO51" s="118">
        <f t="shared" si="15"/>
        <v>0</v>
      </c>
      <c r="AP51" s="118">
        <f t="shared" si="15"/>
        <v>0</v>
      </c>
      <c r="AQ51" s="118">
        <f t="shared" si="15"/>
        <v>0</v>
      </c>
      <c r="AR51" s="118">
        <f t="shared" si="15"/>
        <v>0</v>
      </c>
      <c r="AS51" s="118">
        <f t="shared" si="15"/>
        <v>0</v>
      </c>
      <c r="AT51" s="118">
        <f t="shared" si="15"/>
        <v>0</v>
      </c>
      <c r="AU51" s="118">
        <f t="shared" si="15"/>
        <v>0</v>
      </c>
      <c r="AV51" s="118">
        <f t="shared" si="15"/>
        <v>0</v>
      </c>
      <c r="AW51" s="118">
        <f t="shared" si="15"/>
        <v>0</v>
      </c>
      <c r="AX51" s="118">
        <f t="shared" si="15"/>
        <v>0</v>
      </c>
      <c r="AY51" s="118">
        <f t="shared" si="15"/>
        <v>0</v>
      </c>
      <c r="AZ51" s="118">
        <f t="shared" si="15"/>
        <v>0</v>
      </c>
      <c r="BA51" s="118">
        <f t="shared" si="15"/>
        <v>0</v>
      </c>
      <c r="BB51" s="121"/>
      <c r="BC51" s="122">
        <f t="shared" si="5"/>
        <v>0</v>
      </c>
    </row>
    <row r="52" spans="1:55" x14ac:dyDescent="0.2">
      <c r="A52" s="110" t="str">
        <f>IF(ISBLANK('ReOp6-Equip Depr'!A51)," ",'ReOp6-Equip Depr'!A51)</f>
        <v xml:space="preserve"> </v>
      </c>
      <c r="B52" s="110" t="str">
        <f>IF(ISBLANK('ReOp6-Equip Depr'!B51)," ",'ReOp6-Equip Depr'!B51)</f>
        <v xml:space="preserve"> </v>
      </c>
      <c r="C52" s="110" t="str">
        <f>IF(ISBLANK('ReOp6-Equip Depr'!C51)," ",'ReOp6-Equip Depr'!C51)</f>
        <v xml:space="preserve"> </v>
      </c>
      <c r="D52" s="110" t="str">
        <f>IF(ISBLANK('ReOp6-Equip Depr'!D51)," ",'ReOp6-Equip Depr'!D51)</f>
        <v xml:space="preserve"> </v>
      </c>
      <c r="E52" s="110" t="str">
        <f>IF(ISBLANK('ReOp6-Equip Depr'!E51)," ",'ReOp6-Equip Depr'!E51)</f>
        <v xml:space="preserve"> </v>
      </c>
      <c r="F52" s="208" t="str">
        <f>IF(ISBLANK('ReOp6-Equip Depr'!F51)," ",'ReOp6-Equip Depr'!F51)</f>
        <v xml:space="preserve"> </v>
      </c>
      <c r="G52" s="110" t="str">
        <f>IF(ISBLANK('ReOp6-Equip Depr'!G51)," ",'ReOp6-Equip Depr'!G51)</f>
        <v xml:space="preserve"> </v>
      </c>
      <c r="H52" s="110" t="str">
        <f>IF(ISBLANK('ReOp6-Equip Depr'!H51)," ",'ReOp6-Equip Depr'!H51)</f>
        <v xml:space="preserve"> </v>
      </c>
      <c r="I52" s="111">
        <f>'ReOp6-Equip Depr'!L51</f>
        <v>0</v>
      </c>
      <c r="J52" s="101">
        <f>IF('ReOp6-Equip Depr'!Q51="yes",'ReOp6-Equip Depr'!O51,0)</f>
        <v>0</v>
      </c>
      <c r="K52" s="101">
        <f t="shared" si="12"/>
        <v>0</v>
      </c>
      <c r="L52" s="91"/>
      <c r="M52" s="91"/>
      <c r="N52" s="118">
        <f t="shared" si="11"/>
        <v>0</v>
      </c>
      <c r="O52" s="118">
        <f t="shared" si="11"/>
        <v>0</v>
      </c>
      <c r="P52" s="118">
        <f t="shared" si="11"/>
        <v>0</v>
      </c>
      <c r="Q52" s="118">
        <f t="shared" si="11"/>
        <v>0</v>
      </c>
      <c r="R52" s="118">
        <f t="shared" si="11"/>
        <v>0</v>
      </c>
      <c r="S52" s="118">
        <f t="shared" si="11"/>
        <v>0</v>
      </c>
      <c r="T52" s="118">
        <f t="shared" si="11"/>
        <v>0</v>
      </c>
      <c r="U52" s="118">
        <f t="shared" si="11"/>
        <v>0</v>
      </c>
      <c r="V52" s="118">
        <f t="shared" si="11"/>
        <v>0</v>
      </c>
      <c r="W52" s="118">
        <f t="shared" si="11"/>
        <v>0</v>
      </c>
      <c r="X52" s="119">
        <f t="shared" si="7"/>
        <v>0</v>
      </c>
      <c r="Y52" s="118">
        <f t="shared" si="3"/>
        <v>0</v>
      </c>
      <c r="Z52" s="118">
        <f t="shared" si="13"/>
        <v>0</v>
      </c>
      <c r="AA52" s="118">
        <f t="shared" si="15"/>
        <v>0</v>
      </c>
      <c r="AB52" s="118">
        <f t="shared" si="15"/>
        <v>0</v>
      </c>
      <c r="AC52" s="118">
        <f t="shared" si="15"/>
        <v>0</v>
      </c>
      <c r="AD52" s="118">
        <f t="shared" si="15"/>
        <v>0</v>
      </c>
      <c r="AE52" s="118">
        <f t="shared" si="15"/>
        <v>0</v>
      </c>
      <c r="AF52" s="118">
        <f t="shared" si="15"/>
        <v>0</v>
      </c>
      <c r="AG52" s="118">
        <f t="shared" si="15"/>
        <v>0</v>
      </c>
      <c r="AH52" s="118">
        <f t="shared" si="15"/>
        <v>0</v>
      </c>
      <c r="AI52" s="118">
        <f t="shared" si="15"/>
        <v>0</v>
      </c>
      <c r="AJ52" s="120">
        <f t="shared" si="15"/>
        <v>0</v>
      </c>
      <c r="AK52" s="118">
        <f t="shared" si="15"/>
        <v>0</v>
      </c>
      <c r="AL52" s="118">
        <f t="shared" si="15"/>
        <v>0</v>
      </c>
      <c r="AM52" s="118">
        <f t="shared" si="15"/>
        <v>0</v>
      </c>
      <c r="AN52" s="118">
        <f t="shared" si="15"/>
        <v>0</v>
      </c>
      <c r="AO52" s="118">
        <f t="shared" si="15"/>
        <v>0</v>
      </c>
      <c r="AP52" s="118">
        <f t="shared" si="15"/>
        <v>0</v>
      </c>
      <c r="AQ52" s="118">
        <f t="shared" si="15"/>
        <v>0</v>
      </c>
      <c r="AR52" s="118">
        <f t="shared" si="15"/>
        <v>0</v>
      </c>
      <c r="AS52" s="118">
        <f t="shared" si="15"/>
        <v>0</v>
      </c>
      <c r="AT52" s="118">
        <f t="shared" si="15"/>
        <v>0</v>
      </c>
      <c r="AU52" s="118">
        <f t="shared" si="15"/>
        <v>0</v>
      </c>
      <c r="AV52" s="118">
        <f t="shared" si="15"/>
        <v>0</v>
      </c>
      <c r="AW52" s="118">
        <f t="shared" si="15"/>
        <v>0</v>
      </c>
      <c r="AX52" s="118">
        <f t="shared" si="15"/>
        <v>0</v>
      </c>
      <c r="AY52" s="118">
        <f t="shared" si="15"/>
        <v>0</v>
      </c>
      <c r="AZ52" s="118">
        <f t="shared" si="15"/>
        <v>0</v>
      </c>
      <c r="BA52" s="118">
        <f t="shared" si="15"/>
        <v>0</v>
      </c>
      <c r="BB52" s="121"/>
      <c r="BC52" s="122">
        <f t="shared" si="5"/>
        <v>0</v>
      </c>
    </row>
    <row r="53" spans="1:55" x14ac:dyDescent="0.2">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257"/>
      <c r="AK53" s="123"/>
      <c r="AL53" s="123"/>
      <c r="AM53" s="123"/>
      <c r="AN53" s="123"/>
      <c r="AO53" s="123"/>
      <c r="AP53" s="123"/>
      <c r="AQ53" s="123"/>
      <c r="AR53" s="123"/>
      <c r="AS53" s="123"/>
      <c r="AT53" s="123"/>
      <c r="AU53" s="123"/>
      <c r="AV53" s="123"/>
      <c r="AW53" s="123"/>
      <c r="AX53" s="123"/>
      <c r="AY53" s="123"/>
      <c r="AZ53" s="123"/>
      <c r="BA53" s="123"/>
      <c r="BB53" s="124"/>
      <c r="BC53" s="172"/>
    </row>
    <row r="54" spans="1:55" x14ac:dyDescent="0.2">
      <c r="A54" s="91"/>
      <c r="B54" s="91"/>
      <c r="C54" s="91"/>
      <c r="D54" s="91"/>
      <c r="E54" s="91"/>
      <c r="F54" s="90"/>
      <c r="G54" s="91"/>
      <c r="H54" s="91"/>
      <c r="I54" s="91"/>
      <c r="J54" s="91"/>
      <c r="K54" s="91"/>
      <c r="L54" s="91"/>
      <c r="M54" s="91"/>
      <c r="N54" s="125">
        <f>SUM(N13:N52)</f>
        <v>0</v>
      </c>
      <c r="O54" s="125">
        <f t="shared" ref="O54:BA54" si="16">SUM(O13:O52)</f>
        <v>0</v>
      </c>
      <c r="P54" s="125">
        <f t="shared" si="16"/>
        <v>0</v>
      </c>
      <c r="Q54" s="125">
        <f t="shared" si="16"/>
        <v>0</v>
      </c>
      <c r="R54" s="125">
        <f t="shared" si="16"/>
        <v>0</v>
      </c>
      <c r="S54" s="125">
        <f t="shared" si="16"/>
        <v>0</v>
      </c>
      <c r="T54" s="125">
        <f t="shared" si="16"/>
        <v>0</v>
      </c>
      <c r="U54" s="125">
        <f t="shared" si="16"/>
        <v>0</v>
      </c>
      <c r="V54" s="125">
        <f t="shared" si="16"/>
        <v>0</v>
      </c>
      <c r="W54" s="125">
        <f t="shared" si="16"/>
        <v>0</v>
      </c>
      <c r="X54" s="125">
        <f t="shared" si="16"/>
        <v>0</v>
      </c>
      <c r="Y54" s="125">
        <f t="shared" si="16"/>
        <v>0</v>
      </c>
      <c r="Z54" s="125">
        <f t="shared" si="16"/>
        <v>0</v>
      </c>
      <c r="AA54" s="125">
        <f t="shared" si="16"/>
        <v>0</v>
      </c>
      <c r="AB54" s="125">
        <f t="shared" si="16"/>
        <v>0</v>
      </c>
      <c r="AC54" s="125">
        <f t="shared" si="16"/>
        <v>0</v>
      </c>
      <c r="AD54" s="125">
        <f t="shared" si="16"/>
        <v>0</v>
      </c>
      <c r="AE54" s="125">
        <f t="shared" si="16"/>
        <v>0</v>
      </c>
      <c r="AF54" s="125">
        <f t="shared" si="16"/>
        <v>0</v>
      </c>
      <c r="AG54" s="125">
        <f t="shared" si="16"/>
        <v>0</v>
      </c>
      <c r="AH54" s="125">
        <f t="shared" si="16"/>
        <v>0</v>
      </c>
      <c r="AI54" s="125">
        <f t="shared" si="16"/>
        <v>0</v>
      </c>
      <c r="AJ54" s="258">
        <f t="shared" si="16"/>
        <v>0</v>
      </c>
      <c r="AK54" s="125">
        <f t="shared" si="16"/>
        <v>0</v>
      </c>
      <c r="AL54" s="125">
        <f t="shared" si="16"/>
        <v>0</v>
      </c>
      <c r="AM54" s="125">
        <f t="shared" si="16"/>
        <v>0</v>
      </c>
      <c r="AN54" s="125">
        <f t="shared" si="16"/>
        <v>0</v>
      </c>
      <c r="AO54" s="125">
        <f t="shared" si="16"/>
        <v>0</v>
      </c>
      <c r="AP54" s="125">
        <f t="shared" si="16"/>
        <v>0</v>
      </c>
      <c r="AQ54" s="125">
        <f t="shared" si="16"/>
        <v>0</v>
      </c>
      <c r="AR54" s="125">
        <f t="shared" si="16"/>
        <v>0</v>
      </c>
      <c r="AS54" s="125">
        <f t="shared" si="16"/>
        <v>0</v>
      </c>
      <c r="AT54" s="125">
        <f t="shared" si="16"/>
        <v>0</v>
      </c>
      <c r="AU54" s="125">
        <f t="shared" si="16"/>
        <v>0</v>
      </c>
      <c r="AV54" s="125">
        <f t="shared" si="16"/>
        <v>0</v>
      </c>
      <c r="AW54" s="125">
        <f t="shared" si="16"/>
        <v>0</v>
      </c>
      <c r="AX54" s="125">
        <f t="shared" si="16"/>
        <v>0</v>
      </c>
      <c r="AY54" s="125">
        <f t="shared" si="16"/>
        <v>0</v>
      </c>
      <c r="AZ54" s="125">
        <f t="shared" si="16"/>
        <v>0</v>
      </c>
      <c r="BA54" s="125">
        <f t="shared" si="16"/>
        <v>0</v>
      </c>
      <c r="BB54" s="121"/>
      <c r="BC54" s="122">
        <f>X54+(SUM(Z54:BA54))</f>
        <v>0</v>
      </c>
    </row>
    <row r="55" spans="1:55" x14ac:dyDescent="0.2">
      <c r="N55" s="96" t="str">
        <f>N12</f>
        <v>FY 2003</v>
      </c>
      <c r="O55" s="96" t="str">
        <f t="shared" ref="O55:W55" si="17">O12</f>
        <v>FY 2004</v>
      </c>
      <c r="P55" s="96" t="str">
        <f t="shared" si="17"/>
        <v>FY 2005</v>
      </c>
      <c r="Q55" s="96" t="str">
        <f t="shared" si="17"/>
        <v>FY 2006</v>
      </c>
      <c r="R55" s="96" t="str">
        <f t="shared" si="17"/>
        <v>FY 2007</v>
      </c>
      <c r="S55" s="96" t="str">
        <f t="shared" si="17"/>
        <v>FY 2008</v>
      </c>
      <c r="T55" s="96" t="str">
        <f t="shared" si="17"/>
        <v>FY 2009</v>
      </c>
      <c r="U55" s="96" t="str">
        <f t="shared" si="17"/>
        <v>FY 2010</v>
      </c>
      <c r="V55" s="96" t="str">
        <f t="shared" si="17"/>
        <v>FY 2011</v>
      </c>
      <c r="W55" s="96" t="str">
        <f t="shared" si="17"/>
        <v>FY 2012</v>
      </c>
      <c r="X55" s="126" t="s">
        <v>454</v>
      </c>
      <c r="Y55" s="126" t="s">
        <v>452</v>
      </c>
      <c r="Z55" s="96" t="str">
        <f>Z12</f>
        <v>FY 2013</v>
      </c>
      <c r="AA55" s="96" t="str">
        <f t="shared" ref="AA55:AR55" si="18">AA12</f>
        <v>FY 2014</v>
      </c>
      <c r="AB55" s="96" t="str">
        <f t="shared" si="18"/>
        <v>FY 2015</v>
      </c>
      <c r="AC55" s="96" t="str">
        <f t="shared" si="18"/>
        <v>FY 2016</v>
      </c>
      <c r="AD55" s="96" t="str">
        <f t="shared" si="18"/>
        <v>FY 2017</v>
      </c>
      <c r="AE55" s="96" t="str">
        <f t="shared" si="18"/>
        <v>FY 2018</v>
      </c>
      <c r="AF55" s="96" t="str">
        <f t="shared" si="18"/>
        <v>FY 2019</v>
      </c>
      <c r="AG55" s="96" t="str">
        <f t="shared" si="18"/>
        <v>FY 2020</v>
      </c>
      <c r="AH55" s="96" t="str">
        <f t="shared" si="18"/>
        <v>FY 2021</v>
      </c>
      <c r="AI55" s="96" t="str">
        <f t="shared" si="18"/>
        <v>FY 2022</v>
      </c>
      <c r="AJ55" s="113" t="str">
        <f t="shared" si="18"/>
        <v>FY 2023</v>
      </c>
      <c r="AK55" s="96" t="str">
        <f t="shared" si="18"/>
        <v>FY 2024</v>
      </c>
      <c r="AL55" s="96" t="str">
        <f t="shared" si="18"/>
        <v>FY 2025</v>
      </c>
      <c r="AM55" s="96" t="str">
        <f t="shared" si="18"/>
        <v>FY 2026</v>
      </c>
      <c r="AN55" s="96" t="str">
        <f t="shared" si="18"/>
        <v>FY 2027</v>
      </c>
      <c r="AO55" s="96" t="str">
        <f t="shared" si="18"/>
        <v>FY 2028</v>
      </c>
      <c r="AP55" s="96" t="str">
        <f t="shared" si="18"/>
        <v>FY 2029</v>
      </c>
      <c r="AQ55" s="96" t="str">
        <f t="shared" si="18"/>
        <v>FY 2030</v>
      </c>
      <c r="AR55" s="96" t="str">
        <f t="shared" si="18"/>
        <v>FY 2031</v>
      </c>
      <c r="AS55" s="96" t="str">
        <f t="shared" ref="AS55" si="19">AS12</f>
        <v>FY 2032</v>
      </c>
      <c r="AT55" s="96" t="s">
        <v>574</v>
      </c>
      <c r="AU55" s="96" t="s">
        <v>576</v>
      </c>
      <c r="AV55" s="96" t="s">
        <v>577</v>
      </c>
      <c r="AW55" s="96" t="s">
        <v>578</v>
      </c>
      <c r="AX55" s="96" t="s">
        <v>579</v>
      </c>
      <c r="AY55" s="96" t="s">
        <v>580</v>
      </c>
      <c r="AZ55" s="96" t="s">
        <v>581</v>
      </c>
      <c r="BA55" s="96" t="s">
        <v>582</v>
      </c>
      <c r="BB55" s="124"/>
      <c r="BC55" s="124"/>
    </row>
    <row r="56" spans="1:55" ht="15.75" x14ac:dyDescent="0.25">
      <c r="A56" s="195" t="s">
        <v>524</v>
      </c>
      <c r="B56" s="196"/>
      <c r="C56" s="196"/>
      <c r="T56" s="124"/>
      <c r="U56" s="124"/>
      <c r="V56" s="124"/>
      <c r="W56" s="124"/>
      <c r="X56" s="126" t="s">
        <v>455</v>
      </c>
      <c r="Y56" s="126" t="s">
        <v>453</v>
      </c>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row>
    <row r="57" spans="1:55" ht="15.75" x14ac:dyDescent="0.25">
      <c r="A57" s="195" t="s">
        <v>525</v>
      </c>
      <c r="B57" s="196"/>
      <c r="C57" s="196"/>
      <c r="T57" s="124"/>
      <c r="U57" s="124"/>
      <c r="V57" s="124"/>
      <c r="W57" s="124"/>
      <c r="X57" s="128">
        <v>41090</v>
      </c>
      <c r="Y57" s="127"/>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row>
    <row r="58" spans="1:55" ht="15.75" x14ac:dyDescent="0.25">
      <c r="A58" s="197"/>
      <c r="B58" s="144"/>
      <c r="C58" s="144"/>
    </row>
  </sheetData>
  <sheetProtection algorithmName="SHA-512" hashValue="br2hJCnWaN7WqYOUQQeFR71Q/H+NlR4IAX5wF/60d7d4yTB2Im0ukSyeRRbBoqAV1x/ggAr0DTFK5AmPHgwI3Q==" saltValue="mUl1jRwDeicTOXIl26S+7Q==" spinCount="100000" sheet="1" selectLockedCells="1"/>
  <mergeCells count="4">
    <mergeCell ref="J10:J11"/>
    <mergeCell ref="H1:K1"/>
    <mergeCell ref="H2:K2"/>
    <mergeCell ref="H3:K3"/>
  </mergeCells>
  <pageMargins left="0" right="0" top="0" bottom="0" header="0" footer="0"/>
  <pageSetup paperSize="5"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11</vt:i4>
      </vt:variant>
      <vt:variant>
        <vt:lpstr>Dialogs</vt:lpstr>
      </vt:variant>
      <vt:variant>
        <vt:i4>2</vt:i4>
      </vt:variant>
      <vt:variant>
        <vt:lpstr>Named Ranges</vt:lpstr>
      </vt:variant>
      <vt:variant>
        <vt:i4>215</vt:i4>
      </vt:variant>
    </vt:vector>
  </HeadingPairs>
  <TitlesOfParts>
    <vt:vector size="228" baseType="lpstr">
      <vt:lpstr>ReOp1-Main Worksheet</vt:lpstr>
      <vt:lpstr>ReOp2-Personnel-Salary &amp; Benefi</vt:lpstr>
      <vt:lpstr>ReOp2A-Personnel-Fringe</vt:lpstr>
      <vt:lpstr>ReOp3-Supplies</vt:lpstr>
      <vt:lpstr>ReOp4-Maint Cont</vt:lpstr>
      <vt:lpstr>ReOp5-Other Dir Costs</vt:lpstr>
      <vt:lpstr>ReOp6-Equip Depr</vt:lpstr>
      <vt:lpstr>ReOp6A-Equip Depr Alloc</vt:lpstr>
      <vt:lpstr>ReOp6B-Depr Sched</vt:lpstr>
      <vt:lpstr>ReOp7-Subsidies</vt:lpstr>
      <vt:lpstr>Object Codes</vt:lpstr>
      <vt:lpstr>Object Code Dialog</vt:lpstr>
      <vt:lpstr>Print Selection Dialog</vt:lpstr>
      <vt:lpstr>Communication</vt:lpstr>
      <vt:lpstr>Consultants</vt:lpstr>
      <vt:lpstr>DirectCosts</vt:lpstr>
      <vt:lpstr>DirectOtherR1</vt:lpstr>
      <vt:lpstr>DirectOtherR10</vt:lpstr>
      <vt:lpstr>DirectOtherR11</vt:lpstr>
      <vt:lpstr>DirectOtherR12</vt:lpstr>
      <vt:lpstr>DirectOtherR13</vt:lpstr>
      <vt:lpstr>DirectOtherR14</vt:lpstr>
      <vt:lpstr>DirectOtherR15</vt:lpstr>
      <vt:lpstr>DirectOtherR16</vt:lpstr>
      <vt:lpstr>DirectOtherR17</vt:lpstr>
      <vt:lpstr>DirectOtherR18</vt:lpstr>
      <vt:lpstr>DirectOtherR19</vt:lpstr>
      <vt:lpstr>DirectOtherR2</vt:lpstr>
      <vt:lpstr>DirectOtherR20</vt:lpstr>
      <vt:lpstr>DirectOtherR21</vt:lpstr>
      <vt:lpstr>DirectOtherR22</vt:lpstr>
      <vt:lpstr>DirectOtherR23</vt:lpstr>
      <vt:lpstr>DirectOtherR24</vt:lpstr>
      <vt:lpstr>DirectOtherR25</vt:lpstr>
      <vt:lpstr>DirectOtherR26</vt:lpstr>
      <vt:lpstr>DirectOtherR27</vt:lpstr>
      <vt:lpstr>DirectOtherR28</vt:lpstr>
      <vt:lpstr>DirectOtherR29</vt:lpstr>
      <vt:lpstr>DirectOtherR3</vt:lpstr>
      <vt:lpstr>DirectOtherR30</vt:lpstr>
      <vt:lpstr>DirectOtherR4</vt:lpstr>
      <vt:lpstr>DirectOtherR5</vt:lpstr>
      <vt:lpstr>DirectOtherR6</vt:lpstr>
      <vt:lpstr>DirectOtherR7</vt:lpstr>
      <vt:lpstr>DirectOtherR8</vt:lpstr>
      <vt:lpstr>DirectOtherR9</vt:lpstr>
      <vt:lpstr>DireectOtherR15</vt:lpstr>
      <vt:lpstr>'ReOp6A-Equip Depr Alloc'!EquipAllocR1</vt:lpstr>
      <vt:lpstr>EquipAllocR1</vt:lpstr>
      <vt:lpstr>EquipAllocR10</vt:lpstr>
      <vt:lpstr>EquipAllocR11</vt:lpstr>
      <vt:lpstr>EquipAllocR12</vt:lpstr>
      <vt:lpstr>EquipAllocR13</vt:lpstr>
      <vt:lpstr>EquipAllocR14</vt:lpstr>
      <vt:lpstr>EquipAllocR15</vt:lpstr>
      <vt:lpstr>EquipAllocR16</vt:lpstr>
      <vt:lpstr>EquipAllocR17</vt:lpstr>
      <vt:lpstr>EquipAllocR18</vt:lpstr>
      <vt:lpstr>EquipAllocR19</vt:lpstr>
      <vt:lpstr>'ReOp6A-Equip Depr Alloc'!EquipAllocR2</vt:lpstr>
      <vt:lpstr>EquipAllocR2</vt:lpstr>
      <vt:lpstr>EquipAllocR20</vt:lpstr>
      <vt:lpstr>EquipAllocR21</vt:lpstr>
      <vt:lpstr>EquipAllocR22</vt:lpstr>
      <vt:lpstr>EquipAllocR23</vt:lpstr>
      <vt:lpstr>EquipAllocR24</vt:lpstr>
      <vt:lpstr>EquipAllocR25</vt:lpstr>
      <vt:lpstr>EquipAllocR26</vt:lpstr>
      <vt:lpstr>EquipAllocR27</vt:lpstr>
      <vt:lpstr>EquipAllocR28</vt:lpstr>
      <vt:lpstr>EquipAllocR29</vt:lpstr>
      <vt:lpstr>'ReOp6A-Equip Depr Alloc'!EquipAllocR3</vt:lpstr>
      <vt:lpstr>EquipAllocR3</vt:lpstr>
      <vt:lpstr>EquipAllocR30</vt:lpstr>
      <vt:lpstr>'ReOp6A-Equip Depr Alloc'!EquipAllocR4</vt:lpstr>
      <vt:lpstr>EquipAllocR4</vt:lpstr>
      <vt:lpstr>EquipAllocR5</vt:lpstr>
      <vt:lpstr>EquipAllocR6</vt:lpstr>
      <vt:lpstr>EquipAllocR7</vt:lpstr>
      <vt:lpstr>EquipAllocR8</vt:lpstr>
      <vt:lpstr>EquipAllocR9</vt:lpstr>
      <vt:lpstr>FringeBenefitsR1</vt:lpstr>
      <vt:lpstr>FringeBenefitsR10</vt:lpstr>
      <vt:lpstr>FringeBenefitsR11</vt:lpstr>
      <vt:lpstr>FringeBenefitsR12</vt:lpstr>
      <vt:lpstr>FringeBenefitsR13</vt:lpstr>
      <vt:lpstr>FringeBenefitsR14</vt:lpstr>
      <vt:lpstr>FringeBenefitsR15</vt:lpstr>
      <vt:lpstr>FringeBenefitsR16</vt:lpstr>
      <vt:lpstr>FringeBenefitsR17</vt:lpstr>
      <vt:lpstr>FringeBenefitsR2</vt:lpstr>
      <vt:lpstr>FringeBenefitsR3</vt:lpstr>
      <vt:lpstr>FringeBenefitsR4</vt:lpstr>
      <vt:lpstr>FringeBenefitsR5</vt:lpstr>
      <vt:lpstr>FringeBenefitsR6</vt:lpstr>
      <vt:lpstr>FringeBenefitsR7</vt:lpstr>
      <vt:lpstr>FringeBenefitsR8</vt:lpstr>
      <vt:lpstr>FringeBenefitsR9</vt:lpstr>
      <vt:lpstr>Maintenance</vt:lpstr>
      <vt:lpstr>MaintenanceR1</vt:lpstr>
      <vt:lpstr>MaintenanceR10</vt:lpstr>
      <vt:lpstr>MaintenanceR11</vt:lpstr>
      <vt:lpstr>MaintenanceR12</vt:lpstr>
      <vt:lpstr>MaintenanceR13</vt:lpstr>
      <vt:lpstr>MaintenanceR14</vt:lpstr>
      <vt:lpstr>MaintenanceR15</vt:lpstr>
      <vt:lpstr>MaintenanceR16</vt:lpstr>
      <vt:lpstr>MaintenanceR17</vt:lpstr>
      <vt:lpstr>MaintenanceR18</vt:lpstr>
      <vt:lpstr>MaintenanceR19</vt:lpstr>
      <vt:lpstr>MaintenanceR2</vt:lpstr>
      <vt:lpstr>MaintenanceR20</vt:lpstr>
      <vt:lpstr>MaintenanceR21</vt:lpstr>
      <vt:lpstr>MaintenanceR22</vt:lpstr>
      <vt:lpstr>MaintenanceR23</vt:lpstr>
      <vt:lpstr>MaintenanceR24</vt:lpstr>
      <vt:lpstr>MaintenanceR25</vt:lpstr>
      <vt:lpstr>MaintenanceR26</vt:lpstr>
      <vt:lpstr>MaintenanceR27</vt:lpstr>
      <vt:lpstr>MaintenanceR28</vt:lpstr>
      <vt:lpstr>MaintenanceR29</vt:lpstr>
      <vt:lpstr>MaintenanceR3</vt:lpstr>
      <vt:lpstr>MaintenanceR30</vt:lpstr>
      <vt:lpstr>MaintenanceR4</vt:lpstr>
      <vt:lpstr>MaintenanceR5</vt:lpstr>
      <vt:lpstr>MaintenanceR6</vt:lpstr>
      <vt:lpstr>MaintenanceR7</vt:lpstr>
      <vt:lpstr>MaintenanceR8</vt:lpstr>
      <vt:lpstr>MaintenanceR9</vt:lpstr>
      <vt:lpstr>MatSupplies12</vt:lpstr>
      <vt:lpstr>MatSuppliesR1</vt:lpstr>
      <vt:lpstr>MatSuppliesR10</vt:lpstr>
      <vt:lpstr>MatSuppliesR11</vt:lpstr>
      <vt:lpstr>MatSuppliesR12</vt:lpstr>
      <vt:lpstr>MatSuppliesR13</vt:lpstr>
      <vt:lpstr>MatSuppliesR14</vt:lpstr>
      <vt:lpstr>MatSuppliesR15</vt:lpstr>
      <vt:lpstr>MatSuppliesR16</vt:lpstr>
      <vt:lpstr>MatSuppliesR17</vt:lpstr>
      <vt:lpstr>MatSuppliesR18</vt:lpstr>
      <vt:lpstr>MatSuppliesR19</vt:lpstr>
      <vt:lpstr>MatSuppliesR2</vt:lpstr>
      <vt:lpstr>MatSuppliesR20</vt:lpstr>
      <vt:lpstr>MatSuppliesR21</vt:lpstr>
      <vt:lpstr>MatSuppliesR22</vt:lpstr>
      <vt:lpstr>MatSuppliesR23</vt:lpstr>
      <vt:lpstr>MatSuppliesR24</vt:lpstr>
      <vt:lpstr>MatSuppliesR25</vt:lpstr>
      <vt:lpstr>MatSuppliesR26</vt:lpstr>
      <vt:lpstr>MatSuppliesR27</vt:lpstr>
      <vt:lpstr>MatSuppliesR28</vt:lpstr>
      <vt:lpstr>MatSuppliesR29</vt:lpstr>
      <vt:lpstr>MatSuppliesR3</vt:lpstr>
      <vt:lpstr>MatSuppliesR30</vt:lpstr>
      <vt:lpstr>MatSuppliesR4</vt:lpstr>
      <vt:lpstr>MatSuppliesR5</vt:lpstr>
      <vt:lpstr>MatSuppliesR6</vt:lpstr>
      <vt:lpstr>MatSuppliesR7</vt:lpstr>
      <vt:lpstr>MatSuppliesR8</vt:lpstr>
      <vt:lpstr>MatSuppliesR9</vt:lpstr>
      <vt:lpstr>NameofResearchServiceCenter</vt:lpstr>
      <vt:lpstr>OtherDirectR9</vt:lpstr>
      <vt:lpstr>PersonnelComp</vt:lpstr>
      <vt:lpstr>PersonnelR1</vt:lpstr>
      <vt:lpstr>PersonnelR10</vt:lpstr>
      <vt:lpstr>PersonnelR11</vt:lpstr>
      <vt:lpstr>PersonnelR12</vt:lpstr>
      <vt:lpstr>PersonnelR13</vt:lpstr>
      <vt:lpstr>PersonnelR14</vt:lpstr>
      <vt:lpstr>PersonnelR15</vt:lpstr>
      <vt:lpstr>PersonnelR16</vt:lpstr>
      <vt:lpstr>PersonnelR17</vt:lpstr>
      <vt:lpstr>PersonnelR18</vt:lpstr>
      <vt:lpstr>PersonnelR19</vt:lpstr>
      <vt:lpstr>PersonnelR2</vt:lpstr>
      <vt:lpstr>PersonnelR20</vt:lpstr>
      <vt:lpstr>PersonnelR21</vt:lpstr>
      <vt:lpstr>PersonnelR22</vt:lpstr>
      <vt:lpstr>PersonnelR23</vt:lpstr>
      <vt:lpstr>PersonnelR24</vt:lpstr>
      <vt:lpstr>PersonnelR25</vt:lpstr>
      <vt:lpstr>PersonnelR26</vt:lpstr>
      <vt:lpstr>PersonnelR27</vt:lpstr>
      <vt:lpstr>PersonnelR28</vt:lpstr>
      <vt:lpstr>PersonnelR29</vt:lpstr>
      <vt:lpstr>PersonnelR3</vt:lpstr>
      <vt:lpstr>PersonnelR30</vt:lpstr>
      <vt:lpstr>PersonnelR4</vt:lpstr>
      <vt:lpstr>PersonnelR5</vt:lpstr>
      <vt:lpstr>PersonnelR6</vt:lpstr>
      <vt:lpstr>PersonnelR7</vt:lpstr>
      <vt:lpstr>PersonnelR8</vt:lpstr>
      <vt:lpstr>PersonnelR9</vt:lpstr>
      <vt:lpstr>'Object Codes'!Print_Area</vt:lpstr>
      <vt:lpstr>RentalProperty</vt:lpstr>
      <vt:lpstr>StaffBenefits</vt:lpstr>
      <vt:lpstr>SubsidiesR1</vt:lpstr>
      <vt:lpstr>SubsidiesR10</vt:lpstr>
      <vt:lpstr>SubsidiesR11</vt:lpstr>
      <vt:lpstr>SubsidiesR12</vt:lpstr>
      <vt:lpstr>SubsidiesR13</vt:lpstr>
      <vt:lpstr>SubsidiesR14</vt:lpstr>
      <vt:lpstr>SubsidiesR15</vt:lpstr>
      <vt:lpstr>SubsidiesR16</vt:lpstr>
      <vt:lpstr>SubsidiesR17</vt:lpstr>
      <vt:lpstr>SubsidiesR18</vt:lpstr>
      <vt:lpstr>SubsidiesR19</vt:lpstr>
      <vt:lpstr>SubsidiesR2</vt:lpstr>
      <vt:lpstr>SubsidiesR20</vt:lpstr>
      <vt:lpstr>SubsidiesR21</vt:lpstr>
      <vt:lpstr>SubsidiesR22</vt:lpstr>
      <vt:lpstr>SubsidiesR23</vt:lpstr>
      <vt:lpstr>SubsidiesR24</vt:lpstr>
      <vt:lpstr>SubsidiesR25</vt:lpstr>
      <vt:lpstr>SubsidiesR26</vt:lpstr>
      <vt:lpstr>SubsidiesR27</vt:lpstr>
      <vt:lpstr>SubsidiesR28</vt:lpstr>
      <vt:lpstr>SubsidiesR29</vt:lpstr>
      <vt:lpstr>SubsidiesR3</vt:lpstr>
      <vt:lpstr>SubsidiesR30</vt:lpstr>
      <vt:lpstr>SubsidiesR4</vt:lpstr>
      <vt:lpstr>SubsidiesR5</vt:lpstr>
      <vt:lpstr>SubsidiesR6</vt:lpstr>
      <vt:lpstr>SubsidiesR7</vt:lpstr>
      <vt:lpstr>SubsidiesR8</vt:lpstr>
      <vt:lpstr>SubsidiesR9</vt:lpstr>
      <vt:lpstr>SuppliesMaterials</vt:lpstr>
      <vt:lpstr>Travel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Abelle</dc:creator>
  <cp:lastModifiedBy>Coyle, David</cp:lastModifiedBy>
  <cp:lastPrinted>2017-08-11T18:53:37Z</cp:lastPrinted>
  <dcterms:created xsi:type="dcterms:W3CDTF">2002-03-01T13:45:47Z</dcterms:created>
  <dcterms:modified xsi:type="dcterms:W3CDTF">2023-02-27T19:17:14Z</dcterms:modified>
</cp:coreProperties>
</file>