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u297395\Desktop\"/>
    </mc:Choice>
  </mc:AlternateContent>
  <xr:revisionPtr revIDLastSave="0" documentId="8_{2AED143D-28D4-4F21-B43F-4FACD9E52EF7}" xr6:coauthVersionLast="47" xr6:coauthVersionMax="47" xr10:uidLastSave="{00000000-0000-0000-0000-000000000000}"/>
  <bookViews>
    <workbookView xWindow="-110" yWindow="-110" windowWidth="19420" windowHeight="10300" firstSheet="1" xr2:uid="{00000000-000D-0000-FFFF-FFFF00000000}"/>
  </bookViews>
  <sheets>
    <sheet name="Complete Assessment on This Tab" sheetId="1" r:id="rId1"/>
    <sheet name="Score Calculator - Read Only" sheetId="2" r:id="rId2"/>
    <sheet name="Portal Diagram" sheetId="3" r:id="rId3"/>
    <sheet name="Score system bar chart"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21" i="2" l="1"/>
  <c r="P21" i="2" s="1"/>
  <c r="R21" i="2" s="1"/>
  <c r="E21" i="2"/>
  <c r="F21" i="2" s="1"/>
  <c r="H21" i="2" s="1"/>
  <c r="E22" i="2"/>
  <c r="F22" i="2" s="1"/>
  <c r="E23" i="2"/>
  <c r="F23" i="2" s="1"/>
  <c r="E20" i="2"/>
  <c r="F20" i="2" s="1"/>
  <c r="H20" i="2" s="1"/>
  <c r="E13" i="2"/>
  <c r="F13" i="2" s="1"/>
  <c r="H13" i="2" s="1"/>
  <c r="E14" i="2"/>
  <c r="F14" i="2" s="1"/>
  <c r="H14" i="2" s="1"/>
  <c r="E15" i="2"/>
  <c r="F15" i="2" s="1"/>
  <c r="H15" i="2" s="1"/>
  <c r="E12" i="2"/>
  <c r="F12" i="2" s="1"/>
  <c r="H12" i="2" s="1"/>
  <c r="E5" i="2"/>
  <c r="E6" i="2"/>
  <c r="F6" i="2" s="1"/>
  <c r="H6" i="2" s="1"/>
  <c r="E7" i="2"/>
  <c r="F7" i="2" s="1"/>
  <c r="H7" i="2" s="1"/>
  <c r="E8" i="2"/>
  <c r="F8" i="2" s="1"/>
  <c r="H8" i="2" s="1"/>
  <c r="H22" i="2"/>
  <c r="H23" i="2"/>
  <c r="F5" i="2" l="1"/>
  <c r="H5" i="2" s="1"/>
  <c r="AI6" i="2"/>
  <c r="AJ6" i="2" s="1"/>
  <c r="AL6" i="2" s="1"/>
  <c r="AI7" i="2"/>
  <c r="AJ7" i="2" s="1"/>
  <c r="AL7" i="2" s="1"/>
  <c r="AI8" i="2"/>
  <c r="AJ8" i="2" s="1"/>
  <c r="AL8" i="2" s="1"/>
  <c r="AI5" i="2"/>
  <c r="AJ5" i="2" s="1"/>
  <c r="AL5" i="2" s="1"/>
  <c r="O22" i="2"/>
  <c r="P22" i="2" s="1"/>
  <c r="R22" i="2" s="1"/>
  <c r="O23" i="2"/>
  <c r="P23" i="2" s="1"/>
  <c r="R23" i="2" s="1"/>
  <c r="O20" i="2"/>
  <c r="P20" i="2" s="1"/>
  <c r="R20" i="2" s="1"/>
  <c r="Y13" i="2"/>
  <c r="Z13" i="2" s="1"/>
  <c r="AB13" i="2" s="1"/>
  <c r="Y14" i="2"/>
  <c r="Z14" i="2" s="1"/>
  <c r="AB14" i="2" s="1"/>
  <c r="Y15" i="2"/>
  <c r="Z15" i="2" s="1"/>
  <c r="AB15" i="2" s="1"/>
  <c r="Y12" i="2"/>
  <c r="Z12" i="2" s="1"/>
  <c r="AB12" i="2" s="1"/>
  <c r="AI13" i="2"/>
  <c r="AJ13" i="2" s="1"/>
  <c r="AL13" i="2" s="1"/>
  <c r="AI14" i="2"/>
  <c r="AJ14" i="2" s="1"/>
  <c r="AL14" i="2" s="1"/>
  <c r="AI15" i="2"/>
  <c r="AJ15" i="2" s="1"/>
  <c r="AL15" i="2" s="1"/>
  <c r="AI12" i="2"/>
  <c r="AJ12" i="2" s="1"/>
  <c r="AL12" i="2" s="1"/>
  <c r="O12" i="2"/>
  <c r="O13" i="2"/>
  <c r="P13" i="2" s="1"/>
  <c r="R13" i="2" s="1"/>
  <c r="O14" i="2"/>
  <c r="P14" i="2" s="1"/>
  <c r="R14" i="2" s="1"/>
  <c r="O15" i="2"/>
  <c r="P15" i="2" s="1"/>
  <c r="R15" i="2" s="1"/>
  <c r="Y6" i="2"/>
  <c r="Z6" i="2" s="1"/>
  <c r="AB6" i="2" s="1"/>
  <c r="Y7" i="2"/>
  <c r="Z7" i="2" s="1"/>
  <c r="AB7" i="2" s="1"/>
  <c r="Y8" i="2"/>
  <c r="Z8" i="2" s="1"/>
  <c r="AB8" i="2" s="1"/>
  <c r="Y5" i="2"/>
  <c r="Z5" i="2" s="1"/>
  <c r="AB5" i="2" s="1"/>
  <c r="O6" i="2"/>
  <c r="P6" i="2" s="1"/>
  <c r="R6" i="2" s="1"/>
  <c r="O7" i="2"/>
  <c r="P7" i="2" s="1"/>
  <c r="R7" i="2" s="1"/>
  <c r="O8" i="2"/>
  <c r="P8" i="2" s="1"/>
  <c r="R8" i="2" s="1"/>
  <c r="O5" i="2"/>
  <c r="P5" i="2" s="1"/>
  <c r="R5" i="2" s="1"/>
  <c r="AM12" i="2" l="1"/>
  <c r="AM5" i="2"/>
  <c r="P12" i="2"/>
  <c r="R12" i="2" s="1"/>
  <c r="L12" i="2" s="1"/>
  <c r="AC5" i="2"/>
  <c r="B4" i="4" s="1"/>
  <c r="AC12" i="2"/>
  <c r="B8" i="4" s="1"/>
  <c r="I20" i="2"/>
  <c r="B10" i="3" s="1"/>
  <c r="S20" i="2"/>
  <c r="S5" i="2"/>
  <c r="B5" i="2"/>
  <c r="I12" i="2"/>
  <c r="I5" i="2"/>
  <c r="B20" i="2"/>
  <c r="L20" i="2"/>
  <c r="V12" i="2"/>
  <c r="B12" i="2"/>
  <c r="V5" i="2"/>
  <c r="L5" i="2"/>
  <c r="S12" i="2" l="1"/>
  <c r="B7" i="3" s="1"/>
  <c r="B4" i="3"/>
  <c r="B8" i="3"/>
  <c r="B10" i="4"/>
  <c r="B5" i="3"/>
  <c r="B11" i="4"/>
  <c r="B11" i="3"/>
  <c r="B18" i="3" s="1"/>
  <c r="B9" i="4"/>
  <c r="B9" i="3"/>
  <c r="B6" i="4"/>
  <c r="B6" i="3"/>
  <c r="B3" i="4"/>
  <c r="B3" i="3"/>
  <c r="B2" i="3"/>
  <c r="B2" i="4"/>
  <c r="AF12" i="2"/>
  <c r="C28" i="2" s="1"/>
  <c r="AF5" i="2"/>
  <c r="C27" i="2" s="1"/>
  <c r="C29" i="2"/>
  <c r="B21" i="4" l="1"/>
  <c r="B17" i="3"/>
  <c r="B16" i="3"/>
  <c r="B7" i="4"/>
  <c r="B20" i="4" s="1"/>
  <c r="B5" i="4"/>
  <c r="B19" i="4" s="1"/>
  <c r="C30" i="2"/>
  <c r="B22" i="4" l="1"/>
  <c r="B19" i="3"/>
</calcChain>
</file>

<file path=xl/sharedStrings.xml><?xml version="1.0" encoding="utf-8"?>
<sst xmlns="http://schemas.openxmlformats.org/spreadsheetml/2006/main" count="235" uniqueCount="109">
  <si>
    <r>
      <rPr>
        <b/>
        <sz val="11"/>
        <color theme="1"/>
        <rFont val="Calibri"/>
        <family val="2"/>
        <scheme val="minor"/>
      </rPr>
      <t xml:space="preserve">Source:  </t>
    </r>
    <r>
      <rPr>
        <sz val="11"/>
        <color theme="1"/>
        <rFont val="Calibri"/>
        <family val="2"/>
        <scheme val="minor"/>
      </rPr>
      <t>NHS Institute For Innovation and Improvement Sustainability Model and Guide</t>
    </r>
  </si>
  <si>
    <r>
      <rPr>
        <b/>
        <sz val="11"/>
        <color theme="1"/>
        <rFont val="Calibri"/>
        <family val="2"/>
        <scheme val="minor"/>
      </rPr>
      <t xml:space="preserve">Directions: </t>
    </r>
    <r>
      <rPr>
        <sz val="11"/>
        <color theme="1"/>
        <rFont val="Calibri"/>
        <family val="2"/>
        <scheme val="minor"/>
      </rPr>
      <t xml:space="preserve"> For each dimension of sustainment choose the factor level that comes closest to your current situation and place an X in the box to the left of your selection.  Your results can be viewed on the "Portal Diagram" and "Score System Bar Chart" Tabs.  </t>
    </r>
  </si>
  <si>
    <t>PROCESS</t>
  </si>
  <si>
    <t xml:space="preserve">Benefits beyond helping patients </t>
  </si>
  <si>
    <t>• In addition to helping patients, are there other benefits?                                      • For example, does the change reduce waste or avoid duplication?                                                                                                              • Will it make things run more smoothly?                                                                               • Will staff notice a difference in their daily working lives?</t>
  </si>
  <si>
    <t>a</t>
  </si>
  <si>
    <t>We can demonstrate that the change has a wide range of benefits beyond helping patients, for example by reducing waste, creating efficiency or making people’s jobs easier</t>
  </si>
  <si>
    <t>b</t>
  </si>
  <si>
    <t>We can demonstrate that the change has some benefits beyond helping patients such as reducing waste and making jobs easier, but not a wide range.</t>
  </si>
  <si>
    <t>c</t>
  </si>
  <si>
    <t>We can demonstrate that the change has one or two benefits beyond helping patients.</t>
  </si>
  <si>
    <t>d</t>
  </si>
  <si>
    <t>The benefits that we have identified are only directly related to helping patients.  We have not identified any other benefits that this initiative could bring.</t>
  </si>
  <si>
    <t>Comments:</t>
  </si>
  <si>
    <t>Credibility of the benefits</t>
  </si>
  <si>
    <t>• Are benefits to patients, staff and the organisation visible?
• Do staff believe in the benefits?
• Can all staff clearly describe the a full range of benefits?
• Is there evidence that this type of change has been achieved elsewhere?</t>
  </si>
  <si>
    <t>Benefits of the change are widely communicated, immediately obvious, supported
by evidence and believed by stakeholders. Staff are able to fully describe a wide range
of intended benefits for this initiative.</t>
  </si>
  <si>
    <t>Benefits of the change are not widely communicated or immediately obvious even
though they are supported by evidence and believed by stakeholders.</t>
  </si>
  <si>
    <t>Benefits of the change are not widely communicated or immediately obvious even
though they are supported by evidence. They are not widely believed by stakeholders.</t>
  </si>
  <si>
    <t>Benefits of the change are not widely communicated, they are not immediately
obvious, nor are they supported by evidence or believed by stakeholders.</t>
  </si>
  <si>
    <t xml:space="preserve"> </t>
  </si>
  <si>
    <t xml:space="preserve">Comments:  </t>
  </si>
  <si>
    <t>Adaptability of improved process</t>
  </si>
  <si>
    <t>• Can the new process overcome internal pressures, or will this disrupt the change?
• Does the change continue to meet ongoing needs effectively?
• Does the change rely on a specific individual or group of people, technology, finance etc, to keep it going?
• Can it keep going when these are removed?</t>
  </si>
  <si>
    <t>The improved process can adapt to link in with and even support other organisational
changes. It would not be disrupted if specific individuals or groups left the project.
Its focus will continue to meet the improvement needs of our organisation.</t>
  </si>
  <si>
    <t>The improved process can be adapted to support wider organisational change but it
would be disrupted if specific individuals or groups left the project. Elements of this
work will continue to meet our organisations improvement needs.</t>
  </si>
  <si>
    <t>It would be difficult to adapt the new process to other organisational changes.
It would cause disruption if specific individuals or groups left the project.</t>
  </si>
  <si>
    <t>The new process could not adapt if there was any other organisational change
happening and it would be disrupted if specific individuals or groups left.</t>
  </si>
  <si>
    <t>Effectiveness of the system to monitor progress</t>
  </si>
  <si>
    <t>• Does the change require special monitoring systems to identify and continually measure improvement?
• Is there a feedback system to reinforce benefits and progress and initiate new or further action?
• Are mechanisms in place to continue to monitor progress beyond the formal life of the project?
• Are the results of the change communicated to patients, staff, the organisation and the wider healthcare community?</t>
  </si>
  <si>
    <t>There is a system in place to provide evidence of impact, including benefits analysis,
monitor progress and communicate the results. This is set up to continue beyond the
formal life of the project.</t>
  </si>
  <si>
    <t>There is a system in place to provide evidence of impact, including benefits analysis,
monitor progress and communicate the results. This is not set up to continue beyond
the formal life of the project.</t>
  </si>
  <si>
    <t>There is a system in place to provide evidence of impact and monitor progress. However
none of this information is communicated more widely than the core project team. The
measurement system is not set up to continue beyond the formal life of the project.</t>
  </si>
  <si>
    <t>There is only a very patchy system to monitor progress and this will end at the same
time as the project. There is no system to communicate the results.</t>
  </si>
  <si>
    <t xml:space="preserve">Comments: </t>
  </si>
  <si>
    <t>STAFF</t>
  </si>
  <si>
    <t>Staff involvement and training to sustain the process</t>
  </si>
  <si>
    <t>• Do staff play a part in innovation, design and implementation of the change?
• Have they used their ideas to inform the change process from the beginning?
• Is there a training and development infrastructure to identify gaps in skills and knowledge and are staff educated and trained to take the change forward?</t>
  </si>
  <si>
    <t>Staff have been involved from the beginning of the change process. They have
helped to identify any skill gaps and have been able to access training and
development so that they are confident and competent in the new way of working.</t>
  </si>
  <si>
    <t>Staff have been involved from the beginning of the change process and have helped
to identify skills gaps but they have not had training or development in the new way
of working.</t>
  </si>
  <si>
    <t>Staff have not been involved from the beginning of the change but they have received
training in the new way of working.</t>
  </si>
  <si>
    <t>Staff have not been involved from the beginning of the change process and have not
had training or development in the new way of working.</t>
  </si>
  <si>
    <t>Staff behaviours toward sustaining the change</t>
  </si>
  <si>
    <t>• Are staff encouraged and able to express their ideas regularly throughout the change process and is their input taken on board?
• Do staff think that the change is a better way of doing things that they want to preserve for the future?
• Are staff trained and empowered to run small-scale tests (PDSA) based on their ideas, to see if additional improvements should be recommended?</t>
  </si>
  <si>
    <t>Staff are able to share their ideas regularly and some of them have been taken on
board during the project. They believe that the change is a better way of doing things
and have been empowered to run small scale test cycles (Plan, Do, Study, Act).</t>
  </si>
  <si>
    <t>Staff are able to share their ideas regularly and some of them have been taken on
board during the project. They believe that the change is a better way of doing things.
Staff do not feel empowered to run small scale test cycles (Plan, Do, Study, Act).</t>
  </si>
  <si>
    <t>Staff are able to share their ideas regularly but none seem to have been taken on board
during the project. They don’t think that the change will be a better way of doing
things. They don’t feel empowered to run small scale test cycles (Plan, Do, Study, Act).</t>
  </si>
  <si>
    <t>Staff do not feel they have been able to share their ideas. They do not believe that the
change is a better way of doing things and they have not been empowered to run
small scale test cycles (Plan, Do, Study, Act).</t>
  </si>
  <si>
    <t>Senior leadership engagement and support</t>
  </si>
  <si>
    <t>• Are the senior leaders trusted, influential, respected and
believable?
• Are they involved in the initiative, do they understand it
and do they promote it?
• Are they respected by their peers and can they influence
others to get on board?
• Are they taking personal responsibility to help break
down barriers and are they giving time to help ensure
the change is successful?</t>
  </si>
  <si>
    <t>Organisational leaders are highly involved and visible in their support of the change process. They use their influence to communicate the impact of the work and to break down any barriers. Staff regularly share information with and actively seek advice from leaders.</t>
  </si>
  <si>
    <t>Organisational leaders are highly involved and visible in their support of the change process. They use their influence to communicate the impact of the work and to break down any barriers. Staff typically don’t share information with, or seek advice from leaders.</t>
  </si>
  <si>
    <t>Organisational leaders are somewhat involved but not highly visible in their support of the change process. They use their influence to communicate the impact of the work but cannot be relied upon to break down any barriers if things get difficult. Staff typically don’t share information with, or seek advice from leaders.</t>
  </si>
  <si>
    <t>Organisational leaders are not involved or visible in their support of the change process. They have not used their influence to communicate the impact of the work or to break down any barriers. Staff typically don’t share information with or seek advice from leaders.</t>
  </si>
  <si>
    <t>Clinical leadership engagement and support</t>
  </si>
  <si>
    <t>• Are the clinical leaders trusted, influential, respected and believable?
• Are they involved in the initiative, do they understand it and do they promote it?
• Are they respected by their peers and can they influence others to get on board?
• Are they taking personal responsibility to help break down barriers and are they giving time to help ensure the change is successful?</t>
  </si>
  <si>
    <t>Clinical leaders are highly involved and visible in their support of the change process. They use their influence to communicate the impact of the work and to break down any barriers. Staff regularly share information with and actively seek advice from clinical leaders.</t>
  </si>
  <si>
    <t>Clinical leaders are highly involved and visible in their support of the change process.  They use their influence to communicate the impact of the work and to break down any barriers. Staff typically don’t share information with, or seek advice from clinical leaders.</t>
  </si>
  <si>
    <t>Clinical leaders are somewhat involved but not highly visible in their support of the change process. They use their influence to communicate the impact of the work but cannot be relied upon to break down any barriers if things get difficult. Staff typically don’t share information with, or seek advice from clinical leaders.</t>
  </si>
  <si>
    <t>Clinical leaders are not involved or visible in their support of the change process.  They have not used their influence to communicate the impact of the work or to break down any barriers. Staff typically don’t share information with, or seek advice from clinical leaders.</t>
  </si>
  <si>
    <t>ORGANISATION</t>
  </si>
  <si>
    <t>Fit with the organisation’s strategic aims and culture</t>
  </si>
  <si>
    <t>• Are the goals of the change clear and shared?
• Are they clearly contributing to the overall organisational strategic aims?
• Is improvement important to the organisation and its leadership?
• Has the organisation successfully sustained improvement in the past?</t>
  </si>
  <si>
    <t>The goals of the change are clear and have been shared widely. They are consistent with and support the organisation’s strategic aims for improvement. The organisation has  demonstrated successful sustainability of improvements before and has a ‘can do’ culture.</t>
  </si>
  <si>
    <t>The goals of the change are clear and have been shared widely. They are consistent
with and support the organisation’s strategic aims for improvement. The organisation
has not demonstrated success in sustaining previous improvements and does not have
a ‘can do’ culture.</t>
  </si>
  <si>
    <t>The goals of the change are clear and have been shared widely. They have not
been linked with the organisation’s strategy so we don’t know if they support any
organisational aims for improvement. The organisation has not demonstrated success
in sustaining previous improvements and does not have a ‘can do’ culture.</t>
  </si>
  <si>
    <t>The goals of the change are not really clear and they have not been shared widely. They
have not been linked with the organisation’s strategy so we don’t know if they support
any organisational aims for improvement. The organisation has not demonstrated
success in sustaining previous improvements and does not have a ‘can do’ culture.</t>
  </si>
  <si>
    <t>Infrastructure</t>
  </si>
  <si>
    <t>• Are the staff fully trained and competent in the new
way of working?
• Are there enough facilities and equipment to support
the new process?
• Are new requirements built into job descriptions?
• Are there policies and procedures supporting the
new way of working?
• Is there a communication system in place?</t>
  </si>
  <si>
    <t>Staff are confident and trained in the new way of working. Job descriptions, policies and procedures reflect the new process and communication systems are in place. Facilities and equipment are all appropriate to sustain the new process.</t>
  </si>
  <si>
    <t>Staff are confident and trained in the new way of working. However, job descriptions,
policies and procedures do not reflect the new process. Some communication systems
are in place. Facilities and equipment are all appropriate to sustain the new process.</t>
  </si>
  <si>
    <t>Staff are confident and trained in the new way of working. However, job descriptions, policies and procedures do not reflect the new process and there are no communication systems to adequately support the new process. Facilities and equipment are not appropriate to sustain the new process.</t>
  </si>
  <si>
    <t>Staff have not been trained in the new process and are not confident in the new way
of working. Job descriptions, policies and procedures do not reflect the new process
and there are no communication systems to adequately support the new process.
Facilities and equipment are not appropriate to sustain the new process.</t>
  </si>
  <si>
    <t>Your score</t>
  </si>
  <si>
    <t>Total</t>
  </si>
  <si>
    <t>Benefits beyond helping patients</t>
  </si>
  <si>
    <t>Credibility of the Evidence</t>
  </si>
  <si>
    <t>Adaptablity of improved process</t>
  </si>
  <si>
    <t xml:space="preserve">Staff involvement and training to sustain processes </t>
  </si>
  <si>
    <t>Staff behaviors toward sustaining the change</t>
  </si>
  <si>
    <t>Senior Leadership Engagement</t>
  </si>
  <si>
    <t>Clinical Leadership Engagement</t>
  </si>
  <si>
    <t>Organisation</t>
  </si>
  <si>
    <t>Fit with the organisation's strategic aims and culture</t>
  </si>
  <si>
    <t>Intrastructure for sustainability</t>
  </si>
  <si>
    <t>Process Total Score</t>
  </si>
  <si>
    <t>Staff Total Score</t>
  </si>
  <si>
    <t>Organisation Total Score</t>
  </si>
  <si>
    <t>Total Score</t>
  </si>
  <si>
    <t>Team Score</t>
  </si>
  <si>
    <t>Maximum Score</t>
  </si>
  <si>
    <t>Benefits</t>
  </si>
  <si>
    <t>Credibility of the evidence</t>
  </si>
  <si>
    <t>Adaptability</t>
  </si>
  <si>
    <t>Monitoring progress</t>
  </si>
  <si>
    <t>Involvement and training</t>
  </si>
  <si>
    <t>Behaviours</t>
  </si>
  <si>
    <t>Senior leaders</t>
  </si>
  <si>
    <t>Clinical leaders</t>
  </si>
  <si>
    <t>Fit with goals and culture</t>
  </si>
  <si>
    <t>TOTAL SCORE</t>
  </si>
  <si>
    <t xml:space="preserve">"Preliminary Evidence suggests a score of 55 or higher offers reason for </t>
  </si>
  <si>
    <t xml:space="preserve">optimism.  Scores lower than this suggests you need to take some </t>
  </si>
  <si>
    <t>action to increase the likelihood that your improvement initiative</t>
  </si>
  <si>
    <t>will be sustainable."</t>
  </si>
  <si>
    <t xml:space="preserve">Source:  NHS Institute for Innovation and Improvement. (2010) NHS Sustainability Model.   </t>
  </si>
  <si>
    <t>Credibility of evidence</t>
  </si>
  <si>
    <t>Monitoring of progress</t>
  </si>
  <si>
    <t>Behaviors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</si>
</sst>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12"/>
      <color theme="1"/>
      <name val="Calibri"/>
      <family val="2"/>
      <scheme val="minor"/>
    </font>
    <font>
      <sz val="16"/>
      <color theme="1"/>
      <name val="Calibri"/>
      <family val="2"/>
      <scheme val="minor"/>
    </font>
    <font>
      <sz val="18"/>
      <color theme="1"/>
      <name val="Calibri"/>
      <family val="2"/>
      <scheme val="minor"/>
    </font>
    <font>
      <b/>
      <sz val="11"/>
      <name val="Calibri"/>
      <family val="2"/>
      <scheme val="minor"/>
    </font>
    <font>
      <b/>
      <sz val="16"/>
      <color theme="1"/>
      <name val="Calibri"/>
      <family val="2"/>
      <scheme val="minor"/>
    </font>
    <font>
      <b/>
      <sz val="11"/>
      <color rgb="FF00CC66"/>
      <name val="Calibri"/>
      <family val="2"/>
      <scheme val="minor"/>
    </font>
    <font>
      <b/>
      <sz val="11"/>
      <color rgb="FFC00000"/>
      <name val="Calibri"/>
      <family val="2"/>
      <scheme val="minor"/>
    </font>
    <font>
      <b/>
      <sz val="11"/>
      <color rgb="FF3399FF"/>
      <name val="Calibri"/>
      <family val="2"/>
      <scheme val="minor"/>
    </font>
    <font>
      <sz val="8"/>
      <color theme="1"/>
      <name val="Calibri"/>
      <family val="2"/>
      <scheme val="minor"/>
    </font>
  </fonts>
  <fills count="5">
    <fill>
      <patternFill patternType="none"/>
    </fill>
    <fill>
      <patternFill patternType="gray125"/>
    </fill>
    <fill>
      <patternFill patternType="solid">
        <fgColor rgb="FF00CC66"/>
        <bgColor indexed="64"/>
      </patternFill>
    </fill>
    <fill>
      <patternFill patternType="solid">
        <fgColor rgb="FFCC3300"/>
        <bgColor indexed="64"/>
      </patternFill>
    </fill>
    <fill>
      <patternFill patternType="solid">
        <fgColor rgb="FF3399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0" borderId="1" xfId="0" applyBorder="1"/>
    <xf numFmtId="0" fontId="0" fillId="0" borderId="0" xfId="0" applyAlignment="1">
      <alignment vertical="top" wrapText="1"/>
    </xf>
    <xf numFmtId="0" fontId="0" fillId="0" borderId="0" xfId="0" applyAlignment="1">
      <alignment horizontal="center"/>
    </xf>
    <xf numFmtId="0" fontId="1" fillId="0" borderId="2" xfId="0" applyFont="1" applyBorder="1"/>
    <xf numFmtId="0" fontId="0" fillId="0" borderId="3" xfId="0" applyBorder="1"/>
    <xf numFmtId="0" fontId="0" fillId="0" borderId="4" xfId="0" applyBorder="1"/>
    <xf numFmtId="0" fontId="0" fillId="0" borderId="0" xfId="0" applyAlignment="1">
      <alignment horizontal="right" vertical="center"/>
    </xf>
    <xf numFmtId="0" fontId="0" fillId="0" borderId="6" xfId="0" applyBorder="1" applyAlignment="1">
      <alignment vertical="top" wrapText="1"/>
    </xf>
    <xf numFmtId="0" fontId="0" fillId="0" borderId="6" xfId="0" applyBorder="1" applyAlignment="1">
      <alignment vertical="top"/>
    </xf>
    <xf numFmtId="0" fontId="0" fillId="0" borderId="8" xfId="0" applyBorder="1" applyAlignment="1">
      <alignment horizontal="right" vertical="center"/>
    </xf>
    <xf numFmtId="0" fontId="0" fillId="0" borderId="9" xfId="0" applyBorder="1"/>
    <xf numFmtId="0" fontId="0" fillId="0" borderId="10" xfId="0" applyBorder="1" applyAlignment="1">
      <alignment vertical="top" wrapText="1"/>
    </xf>
    <xf numFmtId="0" fontId="0" fillId="0" borderId="6" xfId="0" applyBorder="1" applyAlignment="1">
      <alignment wrapText="1"/>
    </xf>
    <xf numFmtId="0" fontId="0" fillId="0" borderId="10" xfId="0" applyBorder="1" applyAlignment="1">
      <alignment wrapText="1"/>
    </xf>
    <xf numFmtId="0" fontId="0" fillId="0" borderId="11" xfId="0" applyBorder="1" applyAlignment="1">
      <alignment vertical="top" wrapText="1"/>
    </xf>
    <xf numFmtId="0" fontId="0" fillId="0" borderId="11" xfId="0" applyBorder="1" applyAlignment="1">
      <alignment wrapText="1"/>
    </xf>
    <xf numFmtId="0" fontId="0" fillId="0" borderId="3" xfId="0" applyBorder="1" applyAlignment="1">
      <alignment horizontal="right" vertical="center"/>
    </xf>
    <xf numFmtId="0" fontId="0" fillId="0" borderId="11" xfId="0" applyBorder="1"/>
    <xf numFmtId="0" fontId="1" fillId="0" borderId="2" xfId="0" applyFont="1" applyBorder="1" applyAlignment="1">
      <alignment wrapText="1"/>
    </xf>
    <xf numFmtId="164" fontId="0" fillId="0" borderId="0" xfId="0" applyNumberFormat="1"/>
    <xf numFmtId="0" fontId="0" fillId="4" borderId="0" xfId="0" applyFill="1" applyAlignment="1">
      <alignment horizontal="center"/>
    </xf>
    <xf numFmtId="0" fontId="0" fillId="2" borderId="0" xfId="0" applyFill="1" applyAlignment="1">
      <alignment horizontal="center"/>
    </xf>
    <xf numFmtId="0" fontId="0" fillId="3" borderId="0" xfId="0" applyFill="1" applyAlignment="1">
      <alignment horizontal="center"/>
    </xf>
    <xf numFmtId="0" fontId="6" fillId="0" borderId="0" xfId="0" applyFont="1" applyAlignment="1">
      <alignment horizontal="center"/>
    </xf>
    <xf numFmtId="0" fontId="2" fillId="0" borderId="0" xfId="0" applyFont="1"/>
    <xf numFmtId="0" fontId="3" fillId="0" borderId="0" xfId="0" applyFont="1"/>
    <xf numFmtId="0" fontId="7" fillId="0" borderId="0" xfId="0" applyFont="1"/>
    <xf numFmtId="0" fontId="8" fillId="0" borderId="0" xfId="0" applyFont="1"/>
    <xf numFmtId="0" fontId="9" fillId="0" borderId="0" xfId="0" applyFont="1"/>
    <xf numFmtId="0" fontId="0" fillId="0" borderId="0" xfId="0" quotePrefix="1"/>
    <xf numFmtId="1" fontId="0" fillId="0" borderId="0" xfId="0" applyNumberFormat="1"/>
    <xf numFmtId="1" fontId="0" fillId="0" borderId="0" xfId="0" applyNumberFormat="1" applyAlignment="1">
      <alignment horizontal="center"/>
    </xf>
    <xf numFmtId="0" fontId="0" fillId="2" borderId="0" xfId="0" applyFill="1"/>
    <xf numFmtId="0" fontId="0" fillId="4" borderId="0" xfId="0" applyFill="1"/>
    <xf numFmtId="0" fontId="0" fillId="3" borderId="0" xfId="0" applyFill="1"/>
    <xf numFmtId="164" fontId="6" fillId="0" borderId="0" xfId="0" applyNumberFormat="1" applyFont="1" applyAlignment="1">
      <alignment horizontal="center"/>
    </xf>
    <xf numFmtId="164" fontId="0" fillId="0" borderId="0" xfId="0" applyNumberFormat="1" applyAlignment="1">
      <alignment horizontal="center" vertical="center"/>
    </xf>
    <xf numFmtId="0" fontId="10" fillId="0" borderId="0" xfId="0" applyFont="1"/>
    <xf numFmtId="164" fontId="0" fillId="0" borderId="0" xfId="0" applyNumberFormat="1" applyAlignment="1">
      <alignment horizontal="center"/>
    </xf>
    <xf numFmtId="0" fontId="0" fillId="0" borderId="0" xfId="0" quotePrefix="1" applyAlignment="1">
      <alignment horizontal="center"/>
    </xf>
    <xf numFmtId="0" fontId="0" fillId="0" borderId="5" xfId="0" applyBorder="1" applyAlignment="1">
      <alignment vertical="top" wrapText="1"/>
    </xf>
    <xf numFmtId="0" fontId="0" fillId="0" borderId="7" xfId="0" applyBorder="1" applyAlignment="1">
      <alignmen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1" fillId="4" borderId="0" xfId="0" applyFont="1" applyFill="1" applyAlignment="1">
      <alignment horizontal="center"/>
    </xf>
    <xf numFmtId="0" fontId="1" fillId="3" borderId="0" xfId="0" applyFont="1" applyFill="1" applyAlignment="1">
      <alignment horizontal="center"/>
    </xf>
    <xf numFmtId="0" fontId="1" fillId="2" borderId="8" xfId="0" applyFont="1" applyFill="1" applyBorder="1" applyAlignment="1">
      <alignment horizontal="center"/>
    </xf>
    <xf numFmtId="0" fontId="6" fillId="0" borderId="0" xfId="0" applyFont="1" applyAlignment="1">
      <alignment horizontal="center"/>
    </xf>
    <xf numFmtId="0" fontId="1" fillId="2" borderId="0" xfId="0" applyFont="1" applyFill="1" applyAlignment="1">
      <alignment horizontal="center"/>
    </xf>
    <xf numFmtId="0" fontId="5" fillId="3" borderId="0" xfId="0" applyFont="1" applyFill="1" applyAlignment="1">
      <alignment horizontal="center"/>
    </xf>
    <xf numFmtId="0" fontId="0" fillId="4" borderId="0" xfId="0" applyFill="1" applyAlignment="1">
      <alignment horizontal="center"/>
    </xf>
    <xf numFmtId="0" fontId="0" fillId="2" borderId="0" xfId="0" applyFill="1" applyAlignment="1">
      <alignment horizontal="center"/>
    </xf>
    <xf numFmtId="0" fontId="0" fillId="3" borderId="0" xfId="0" applyFill="1" applyAlignment="1">
      <alignment horizontal="center"/>
    </xf>
    <xf numFmtId="0" fontId="0" fillId="0" borderId="8" xfId="0" applyBorder="1" applyAlignment="1">
      <alignment horizontal="center"/>
    </xf>
    <xf numFmtId="0" fontId="0" fillId="0" borderId="0" xfId="0" applyAlignment="1">
      <alignment horizontal="left"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CC3300"/>
      <color rgb="FF00CC66"/>
      <color rgb="FF3399F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Portal Diagram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'Portal Diagram'!$B$1</c:f>
              <c:strCache>
                <c:ptCount val="1"/>
                <c:pt idx="0">
                  <c:v>Team Score</c:v>
                </c:pt>
              </c:strCache>
            </c:strRef>
          </c:tx>
          <c:spPr>
            <a:ln w="28575" cap="rnd">
              <a:solidFill>
                <a:srgbClr val="FF0000"/>
              </a:solidFill>
              <a:round/>
            </a:ln>
            <a:effectLst/>
          </c:spPr>
          <c:marker>
            <c:symbol val="diamond"/>
            <c:size val="9"/>
            <c:spPr>
              <a:solidFill>
                <a:srgbClr val="FF0000"/>
              </a:solidFill>
              <a:ln w="9525">
                <a:solidFill>
                  <a:srgbClr val="FF0000"/>
                </a:solidFill>
              </a:ln>
              <a:effectLst/>
            </c:spPr>
          </c:marker>
          <c:cat>
            <c:strRef>
              <c:f>'Portal Diagram'!$A$2:$A$11</c:f>
              <c:strCache>
                <c:ptCount val="10"/>
                <c:pt idx="0">
                  <c:v>Benefits</c:v>
                </c:pt>
                <c:pt idx="1">
                  <c:v>Credibility of the evidence</c:v>
                </c:pt>
                <c:pt idx="2">
                  <c:v>Adaptability</c:v>
                </c:pt>
                <c:pt idx="3">
                  <c:v>Monitoring progress</c:v>
                </c:pt>
                <c:pt idx="4">
                  <c:v>Involvement and training</c:v>
                </c:pt>
                <c:pt idx="5">
                  <c:v>Behaviours</c:v>
                </c:pt>
                <c:pt idx="6">
                  <c:v>Senior leaders</c:v>
                </c:pt>
                <c:pt idx="7">
                  <c:v>Clinical leaders</c:v>
                </c:pt>
                <c:pt idx="8">
                  <c:v>Fit with goals and culture</c:v>
                </c:pt>
                <c:pt idx="9">
                  <c:v>Infrastructure</c:v>
                </c:pt>
              </c:strCache>
            </c:strRef>
          </c:cat>
          <c:val>
            <c:numRef>
              <c:f>'Portal Diagram'!$B$2:$B$11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C71-479A-BFF8-D9B3730D6A44}"/>
            </c:ext>
          </c:extLst>
        </c:ser>
        <c:ser>
          <c:idx val="1"/>
          <c:order val="1"/>
          <c:tx>
            <c:strRef>
              <c:f>'Portal Diagram'!$C$1</c:f>
              <c:strCache>
                <c:ptCount val="1"/>
                <c:pt idx="0">
                  <c:v>Maximum Score</c:v>
                </c:pt>
              </c:strCache>
            </c:strRef>
          </c:tx>
          <c:spPr>
            <a:ln w="28575" cap="rnd">
              <a:solidFill>
                <a:srgbClr val="7030A0"/>
              </a:solidFill>
              <a:prstDash val="dash"/>
              <a:round/>
            </a:ln>
            <a:effectLst/>
          </c:spPr>
          <c:marker>
            <c:symbol val="none"/>
          </c:marker>
          <c:val>
            <c:numRef>
              <c:f>'Portal Diagram'!$C$2:$C$11</c:f>
              <c:numCache>
                <c:formatCode>General</c:formatCode>
                <c:ptCount val="10"/>
                <c:pt idx="0">
                  <c:v>8.5</c:v>
                </c:pt>
                <c:pt idx="1">
                  <c:v>9.1</c:v>
                </c:pt>
                <c:pt idx="2">
                  <c:v>7</c:v>
                </c:pt>
                <c:pt idx="3">
                  <c:v>6.5</c:v>
                </c:pt>
                <c:pt idx="4">
                  <c:v>11.4</c:v>
                </c:pt>
                <c:pt idx="5">
                  <c:v>11</c:v>
                </c:pt>
                <c:pt idx="6">
                  <c:v>15</c:v>
                </c:pt>
                <c:pt idx="7">
                  <c:v>15</c:v>
                </c:pt>
                <c:pt idx="8">
                  <c:v>7</c:v>
                </c:pt>
                <c:pt idx="9">
                  <c:v>9.5</c:v>
                </c:pt>
              </c:numCache>
            </c:numRef>
          </c:val>
          <c:extLst>
            <c:ext xmlns:c16="http://schemas.microsoft.com/office/drawing/2014/chart" uri="{C3380CC4-5D6E-409C-BE32-E72D297353CC}">
              <c16:uniqueId val="{00000001-EC71-479A-BFF8-D9B3730D6A44}"/>
            </c:ext>
          </c:extLst>
        </c:ser>
        <c:dLbls>
          <c:showLegendKey val="0"/>
          <c:showVal val="0"/>
          <c:showCatName val="0"/>
          <c:showSerName val="0"/>
          <c:showPercent val="0"/>
          <c:showBubbleSize val="0"/>
        </c:dLbls>
        <c:axId val="536051424"/>
        <c:axId val="874222440"/>
      </c:radarChart>
      <c:catAx>
        <c:axId val="53605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874222440"/>
        <c:crosses val="autoZero"/>
        <c:auto val="1"/>
        <c:lblAlgn val="ctr"/>
        <c:lblOffset val="100"/>
        <c:noMultiLvlLbl val="0"/>
      </c:catAx>
      <c:valAx>
        <c:axId val="874222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6051424"/>
        <c:crosses val="autoZero"/>
        <c:crossBetween val="between"/>
        <c:majorUnit val="4"/>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Score</a:t>
            </a:r>
            <a:r>
              <a:rPr lang="en-US" baseline="0"/>
              <a:t> system bar chart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'Score system bar chart'!$B$1</c:f>
              <c:strCache>
                <c:ptCount val="1"/>
                <c:pt idx="0">
                  <c:v>Team Score</c:v>
                </c:pt>
              </c:strCache>
            </c:strRef>
          </c:tx>
          <c:spPr>
            <a:solidFill>
              <a:srgbClr val="6600CC"/>
            </a:solidFill>
            <a:ln>
              <a:noFill/>
            </a:ln>
            <a:effectLst/>
          </c:spPr>
          <c:invertIfNegative val="0"/>
          <c:cat>
            <c:strRef>
              <c:f>'Score system bar chart'!$A$2:$A$11</c:f>
              <c:strCache>
                <c:ptCount val="10"/>
                <c:pt idx="0">
                  <c:v>Benefits</c:v>
                </c:pt>
                <c:pt idx="1">
                  <c:v>Credibility of evidence</c:v>
                </c:pt>
                <c:pt idx="2">
                  <c:v>Adaptability</c:v>
                </c:pt>
                <c:pt idx="3">
                  <c:v>Monitoring of progress</c:v>
                </c:pt>
                <c:pt idx="4">
                  <c:v>Involvement and training</c:v>
                </c:pt>
                <c:pt idx="5">
                  <c:v>Behaviors</c:v>
                </c:pt>
                <c:pt idx="6">
                  <c:v>Senior leaders</c:v>
                </c:pt>
                <c:pt idx="7">
                  <c:v>Clinical leaders</c:v>
                </c:pt>
                <c:pt idx="8">
                  <c:v>Fit with goals and culture</c:v>
                </c:pt>
                <c:pt idx="9">
                  <c:v>Infrastructure</c:v>
                </c:pt>
              </c:strCache>
            </c:strRef>
          </c:cat>
          <c:val>
            <c:numRef>
              <c:f>'Score system bar chart'!$B$2:$B$11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58C-44DC-9A5E-0A7291D56412}"/>
            </c:ext>
          </c:extLst>
        </c:ser>
        <c:ser>
          <c:idx val="1"/>
          <c:order val="1"/>
          <c:tx>
            <c:strRef>
              <c:f>'Score system bar chart'!$C$1</c:f>
              <c:strCache>
                <c:ptCount val="1"/>
                <c:pt idx="0">
                  <c:v>Maximum Score</c:v>
                </c:pt>
              </c:strCache>
            </c:strRef>
          </c:tx>
          <c:spPr>
            <a:solidFill>
              <a:srgbClr val="00B050"/>
            </a:solidFill>
            <a:ln>
              <a:noFill/>
            </a:ln>
            <a:effectLst/>
          </c:spPr>
          <c:invertIfNegative val="0"/>
          <c:cat>
            <c:strRef>
              <c:f>'Score system bar chart'!$A$2:$A$11</c:f>
              <c:strCache>
                <c:ptCount val="10"/>
                <c:pt idx="0">
                  <c:v>Benefits</c:v>
                </c:pt>
                <c:pt idx="1">
                  <c:v>Credibility of evidence</c:v>
                </c:pt>
                <c:pt idx="2">
                  <c:v>Adaptability</c:v>
                </c:pt>
                <c:pt idx="3">
                  <c:v>Monitoring of progress</c:v>
                </c:pt>
                <c:pt idx="4">
                  <c:v>Involvement and training</c:v>
                </c:pt>
                <c:pt idx="5">
                  <c:v>Behaviors</c:v>
                </c:pt>
                <c:pt idx="6">
                  <c:v>Senior leaders</c:v>
                </c:pt>
                <c:pt idx="7">
                  <c:v>Clinical leaders</c:v>
                </c:pt>
                <c:pt idx="8">
                  <c:v>Fit with goals and culture</c:v>
                </c:pt>
                <c:pt idx="9">
                  <c:v>Infrastructure</c:v>
                </c:pt>
              </c:strCache>
            </c:strRef>
          </c:cat>
          <c:val>
            <c:numRef>
              <c:f>'Score system bar chart'!$C$2:$C$11</c:f>
              <c:numCache>
                <c:formatCode>General</c:formatCode>
                <c:ptCount val="10"/>
                <c:pt idx="0">
                  <c:v>8.5</c:v>
                </c:pt>
                <c:pt idx="1">
                  <c:v>9.1</c:v>
                </c:pt>
                <c:pt idx="2">
                  <c:v>7</c:v>
                </c:pt>
                <c:pt idx="3">
                  <c:v>6.5</c:v>
                </c:pt>
                <c:pt idx="4">
                  <c:v>11.4</c:v>
                </c:pt>
                <c:pt idx="5">
                  <c:v>11</c:v>
                </c:pt>
                <c:pt idx="6">
                  <c:v>15</c:v>
                </c:pt>
                <c:pt idx="7">
                  <c:v>15</c:v>
                </c:pt>
                <c:pt idx="8">
                  <c:v>7</c:v>
                </c:pt>
                <c:pt idx="9">
                  <c:v>9.5</c:v>
                </c:pt>
              </c:numCache>
            </c:numRef>
          </c:val>
          <c:extLst>
            <c:ext xmlns:c16="http://schemas.microsoft.com/office/drawing/2014/chart" uri="{C3380CC4-5D6E-409C-BE32-E72D297353CC}">
              <c16:uniqueId val="{00000001-558C-44DC-9A5E-0A7291D56412}"/>
            </c:ext>
          </c:extLst>
        </c:ser>
        <c:dLbls>
          <c:showLegendKey val="0"/>
          <c:showVal val="0"/>
          <c:showCatName val="0"/>
          <c:showSerName val="0"/>
          <c:showPercent val="0"/>
          <c:showBubbleSize val="0"/>
        </c:dLbls>
        <c:gapWidth val="182"/>
        <c:axId val="737822664"/>
        <c:axId val="876546456"/>
      </c:barChart>
      <c:catAx>
        <c:axId val="737822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546456"/>
        <c:crosses val="autoZero"/>
        <c:auto val="1"/>
        <c:lblAlgn val="ctr"/>
        <c:lblOffset val="100"/>
        <c:noMultiLvlLbl val="0"/>
      </c:catAx>
      <c:valAx>
        <c:axId val="8765464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822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514350</xdr:colOff>
      <xdr:row>0</xdr:row>
      <xdr:rowOff>142874</xdr:rowOff>
    </xdr:from>
    <xdr:to>
      <xdr:col>15</xdr:col>
      <xdr:colOff>361950</xdr:colOff>
      <xdr:row>25</xdr:row>
      <xdr:rowOff>95250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0.15116</cdr:x>
      <cdr:y>0.26815</cdr:y>
    </cdr:from>
    <cdr:to>
      <cdr:x>0.27907</cdr:x>
      <cdr:y>0.31855</cdr:y>
    </cdr:to>
    <cdr:sp macro="" textlink="">
      <cdr:nvSpPr>
        <cdr:cNvPr id="2" name="Rectangle 1"/>
        <cdr:cNvSpPr/>
      </cdr:nvSpPr>
      <cdr:spPr>
        <a:xfrm xmlns:a="http://schemas.openxmlformats.org/drawingml/2006/main">
          <a:off x="990600" y="1266826"/>
          <a:ext cx="838200" cy="238125"/>
        </a:xfrm>
        <a:prstGeom xmlns:a="http://schemas.openxmlformats.org/drawingml/2006/main" prst="rect">
          <a:avLst/>
        </a:prstGeom>
        <a:solidFill xmlns:a="http://schemas.openxmlformats.org/drawingml/2006/main">
          <a:schemeClr val="accent1">
            <a:alpha val="34000"/>
          </a:scheme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0.03682</cdr:x>
      <cdr:y>0.40591</cdr:y>
    </cdr:from>
    <cdr:to>
      <cdr:x>0.20058</cdr:x>
      <cdr:y>0.47782</cdr:y>
    </cdr:to>
    <cdr:sp macro="" textlink="">
      <cdr:nvSpPr>
        <cdr:cNvPr id="3" name="Rectangle 2"/>
        <cdr:cNvSpPr/>
      </cdr:nvSpPr>
      <cdr:spPr>
        <a:xfrm xmlns:a="http://schemas.openxmlformats.org/drawingml/2006/main">
          <a:off x="241300" y="1917700"/>
          <a:ext cx="1073150" cy="339726"/>
        </a:xfrm>
        <a:prstGeom xmlns:a="http://schemas.openxmlformats.org/drawingml/2006/main" prst="rect">
          <a:avLst/>
        </a:prstGeom>
        <a:solidFill xmlns:a="http://schemas.openxmlformats.org/drawingml/2006/main">
          <a:schemeClr val="accent1">
            <a:alpha val="34000"/>
          </a:scheme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0.05669</cdr:x>
      <cdr:y>0.60685</cdr:y>
    </cdr:from>
    <cdr:to>
      <cdr:x>0.21221</cdr:x>
      <cdr:y>0.65726</cdr:y>
    </cdr:to>
    <cdr:sp macro="" textlink="">
      <cdr:nvSpPr>
        <cdr:cNvPr id="4" name="Rectangle 3"/>
        <cdr:cNvSpPr/>
      </cdr:nvSpPr>
      <cdr:spPr>
        <a:xfrm xmlns:a="http://schemas.openxmlformats.org/drawingml/2006/main">
          <a:off x="371475" y="2867026"/>
          <a:ext cx="1019175" cy="238125"/>
        </a:xfrm>
        <a:prstGeom xmlns:a="http://schemas.openxmlformats.org/drawingml/2006/main" prst="rect">
          <a:avLst/>
        </a:prstGeom>
        <a:solidFill xmlns:a="http://schemas.openxmlformats.org/drawingml/2006/main">
          <a:srgbClr val="CC3300">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solidFill>
              <a:sysClr val="windowText" lastClr="000000"/>
            </a:solidFill>
          </a:endParaRPr>
        </a:p>
      </cdr:txBody>
    </cdr:sp>
  </cdr:relSizeAnchor>
  <cdr:relSizeAnchor xmlns:cdr="http://schemas.openxmlformats.org/drawingml/2006/chartDrawing">
    <cdr:from>
      <cdr:x>0.1531</cdr:x>
      <cdr:y>0.75269</cdr:y>
    </cdr:from>
    <cdr:to>
      <cdr:x>0.28973</cdr:x>
      <cdr:y>0.80309</cdr:y>
    </cdr:to>
    <cdr:sp macro="" textlink="">
      <cdr:nvSpPr>
        <cdr:cNvPr id="6" name="Rectangle 5"/>
        <cdr:cNvSpPr/>
      </cdr:nvSpPr>
      <cdr:spPr>
        <a:xfrm xmlns:a="http://schemas.openxmlformats.org/drawingml/2006/main">
          <a:off x="1003300" y="3556000"/>
          <a:ext cx="895350" cy="238125"/>
        </a:xfrm>
        <a:prstGeom xmlns:a="http://schemas.openxmlformats.org/drawingml/2006/main" prst="rect">
          <a:avLst/>
        </a:prstGeom>
        <a:solidFill xmlns:a="http://schemas.openxmlformats.org/drawingml/2006/main">
          <a:srgbClr val="CC3300">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ysClr val="windowText" lastClr="000000"/>
            </a:solidFill>
          </a:endParaRPr>
        </a:p>
      </cdr:txBody>
    </cdr:sp>
  </cdr:relSizeAnchor>
  <cdr:relSizeAnchor xmlns:cdr="http://schemas.openxmlformats.org/drawingml/2006/chartDrawing">
    <cdr:from>
      <cdr:x>0.33333</cdr:x>
      <cdr:y>0.8293</cdr:y>
    </cdr:from>
    <cdr:to>
      <cdr:x>0.46996</cdr:x>
      <cdr:y>0.8797</cdr:y>
    </cdr:to>
    <cdr:sp macro="" textlink="">
      <cdr:nvSpPr>
        <cdr:cNvPr id="8" name="Rectangle 7"/>
        <cdr:cNvSpPr/>
      </cdr:nvSpPr>
      <cdr:spPr>
        <a:xfrm xmlns:a="http://schemas.openxmlformats.org/drawingml/2006/main">
          <a:off x="2184400" y="3917950"/>
          <a:ext cx="895350" cy="238125"/>
        </a:xfrm>
        <a:prstGeom xmlns:a="http://schemas.openxmlformats.org/drawingml/2006/main" prst="rect">
          <a:avLst/>
        </a:prstGeom>
        <a:solidFill xmlns:a="http://schemas.openxmlformats.org/drawingml/2006/main">
          <a:srgbClr val="CC3300">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ysClr val="windowText" lastClr="000000"/>
            </a:solidFill>
          </a:endParaRPr>
        </a:p>
      </cdr:txBody>
    </cdr:sp>
  </cdr:relSizeAnchor>
  <cdr:relSizeAnchor xmlns:cdr="http://schemas.openxmlformats.org/drawingml/2006/chartDrawing">
    <cdr:from>
      <cdr:x>0.52519</cdr:x>
      <cdr:y>0.74462</cdr:y>
    </cdr:from>
    <cdr:to>
      <cdr:x>0.67878</cdr:x>
      <cdr:y>0.81653</cdr:y>
    </cdr:to>
    <cdr:sp macro="" textlink="">
      <cdr:nvSpPr>
        <cdr:cNvPr id="10" name="Rectangle 9"/>
        <cdr:cNvSpPr/>
      </cdr:nvSpPr>
      <cdr:spPr>
        <a:xfrm xmlns:a="http://schemas.openxmlformats.org/drawingml/2006/main">
          <a:off x="3441699" y="3517900"/>
          <a:ext cx="1006475" cy="339726"/>
        </a:xfrm>
        <a:prstGeom xmlns:a="http://schemas.openxmlformats.org/drawingml/2006/main" prst="rect">
          <a:avLst/>
        </a:prstGeom>
        <a:solidFill xmlns:a="http://schemas.openxmlformats.org/drawingml/2006/main">
          <a:srgbClr val="CC3300">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ysClr val="windowText" lastClr="000000"/>
            </a:solidFill>
          </a:endParaRPr>
        </a:p>
      </cdr:txBody>
    </cdr:sp>
  </cdr:relSizeAnchor>
  <cdr:relSizeAnchor xmlns:cdr="http://schemas.openxmlformats.org/drawingml/2006/chartDrawing">
    <cdr:from>
      <cdr:x>0.59738</cdr:x>
      <cdr:y>0.60282</cdr:y>
    </cdr:from>
    <cdr:to>
      <cdr:x>0.78634</cdr:x>
      <cdr:y>0.65323</cdr:y>
    </cdr:to>
    <cdr:sp macro="" textlink="">
      <cdr:nvSpPr>
        <cdr:cNvPr id="11" name="Rectangle 10"/>
        <cdr:cNvSpPr/>
      </cdr:nvSpPr>
      <cdr:spPr>
        <a:xfrm xmlns:a="http://schemas.openxmlformats.org/drawingml/2006/main">
          <a:off x="3914775" y="2847975"/>
          <a:ext cx="1238250" cy="238125"/>
        </a:xfrm>
        <a:prstGeom xmlns:a="http://schemas.openxmlformats.org/drawingml/2006/main" prst="rect">
          <a:avLst/>
        </a:prstGeom>
        <a:solidFill xmlns:a="http://schemas.openxmlformats.org/drawingml/2006/main">
          <a:srgbClr val="00CC66">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ysClr val="windowText" lastClr="000000"/>
            </a:solidFill>
          </a:endParaRPr>
        </a:p>
      </cdr:txBody>
    </cdr:sp>
  </cdr:relSizeAnchor>
  <cdr:relSizeAnchor xmlns:cdr="http://schemas.openxmlformats.org/drawingml/2006/chartDrawing">
    <cdr:from>
      <cdr:x>0.57752</cdr:x>
      <cdr:y>0.42003</cdr:y>
    </cdr:from>
    <cdr:to>
      <cdr:x>0.7311</cdr:x>
      <cdr:y>0.46774</cdr:y>
    </cdr:to>
    <cdr:sp macro="" textlink="">
      <cdr:nvSpPr>
        <cdr:cNvPr id="12" name="Rectangle 11"/>
        <cdr:cNvSpPr/>
      </cdr:nvSpPr>
      <cdr:spPr>
        <a:xfrm xmlns:a="http://schemas.openxmlformats.org/drawingml/2006/main">
          <a:off x="3784600" y="1984375"/>
          <a:ext cx="1006475" cy="225426"/>
        </a:xfrm>
        <a:prstGeom xmlns:a="http://schemas.openxmlformats.org/drawingml/2006/main" prst="rect">
          <a:avLst/>
        </a:prstGeom>
        <a:solidFill xmlns:a="http://schemas.openxmlformats.org/drawingml/2006/main">
          <a:srgbClr val="00CC66">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ysClr val="windowText" lastClr="000000"/>
            </a:solidFill>
          </a:endParaRPr>
        </a:p>
      </cdr:txBody>
    </cdr:sp>
  </cdr:relSizeAnchor>
  <cdr:relSizeAnchor xmlns:cdr="http://schemas.openxmlformats.org/drawingml/2006/chartDrawing">
    <cdr:from>
      <cdr:x>0.52035</cdr:x>
      <cdr:y>0.24395</cdr:y>
    </cdr:from>
    <cdr:to>
      <cdr:x>0.71076</cdr:x>
      <cdr:y>0.3246</cdr:y>
    </cdr:to>
    <cdr:sp macro="" textlink="">
      <cdr:nvSpPr>
        <cdr:cNvPr id="13" name="Rectangle 12"/>
        <cdr:cNvSpPr/>
      </cdr:nvSpPr>
      <cdr:spPr>
        <a:xfrm xmlns:a="http://schemas.openxmlformats.org/drawingml/2006/main">
          <a:off x="3409949" y="1152527"/>
          <a:ext cx="1247775" cy="381000"/>
        </a:xfrm>
        <a:prstGeom xmlns:a="http://schemas.openxmlformats.org/drawingml/2006/main" prst="rect">
          <a:avLst/>
        </a:prstGeom>
        <a:solidFill xmlns:a="http://schemas.openxmlformats.org/drawingml/2006/main">
          <a:srgbClr val="00CC66">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ysClr val="windowText" lastClr="000000"/>
            </a:solidFill>
          </a:endParaRPr>
        </a:p>
      </cdr:txBody>
    </cdr:sp>
  </cdr:relSizeAnchor>
  <cdr:relSizeAnchor xmlns:cdr="http://schemas.openxmlformats.org/drawingml/2006/chartDrawing">
    <cdr:from>
      <cdr:x>0.3595</cdr:x>
      <cdr:y>0.1754</cdr:y>
    </cdr:from>
    <cdr:to>
      <cdr:x>0.44767</cdr:x>
      <cdr:y>0.22581</cdr:y>
    </cdr:to>
    <cdr:sp macro="" textlink="">
      <cdr:nvSpPr>
        <cdr:cNvPr id="15" name="Rectangle 14"/>
        <cdr:cNvSpPr/>
      </cdr:nvSpPr>
      <cdr:spPr>
        <a:xfrm xmlns:a="http://schemas.openxmlformats.org/drawingml/2006/main">
          <a:off x="2355851" y="828675"/>
          <a:ext cx="577850" cy="238125"/>
        </a:xfrm>
        <a:prstGeom xmlns:a="http://schemas.openxmlformats.org/drawingml/2006/main" prst="rect">
          <a:avLst/>
        </a:prstGeom>
        <a:solidFill xmlns:a="http://schemas.openxmlformats.org/drawingml/2006/main">
          <a:srgbClr val="00CC66">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ysClr val="windowText" lastClr="000000"/>
            </a:solidFill>
          </a:endParaRPr>
        </a:p>
      </cdr:txBody>
    </cdr:sp>
  </cdr:relSizeAnchor>
  <cdr:relSizeAnchor xmlns:cdr="http://schemas.openxmlformats.org/drawingml/2006/chartDrawing">
    <cdr:from>
      <cdr:x>0.76163</cdr:x>
      <cdr:y>0.31452</cdr:y>
    </cdr:from>
    <cdr:to>
      <cdr:x>0.87209</cdr:x>
      <cdr:y>0.37702</cdr:y>
    </cdr:to>
    <cdr:sp macro="" textlink="">
      <cdr:nvSpPr>
        <cdr:cNvPr id="16" name="TextBox 15"/>
        <cdr:cNvSpPr txBox="1"/>
      </cdr:nvSpPr>
      <cdr:spPr>
        <a:xfrm xmlns:a="http://schemas.openxmlformats.org/drawingml/2006/main">
          <a:off x="4991100" y="1485901"/>
          <a:ext cx="72390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00CC66"/>
              </a:solidFill>
            </a:rPr>
            <a:t>PROCESS</a:t>
          </a:r>
          <a:r>
            <a:rPr lang="en-US" sz="1100"/>
            <a:t> </a:t>
          </a:r>
        </a:p>
      </cdr:txBody>
    </cdr:sp>
  </cdr:relSizeAnchor>
  <cdr:relSizeAnchor xmlns:cdr="http://schemas.openxmlformats.org/drawingml/2006/chartDrawing">
    <cdr:from>
      <cdr:x>0.01647</cdr:x>
      <cdr:y>0.31922</cdr:y>
    </cdr:from>
    <cdr:to>
      <cdr:x>0.16279</cdr:x>
      <cdr:y>0.38172</cdr:y>
    </cdr:to>
    <cdr:sp macro="" textlink="">
      <cdr:nvSpPr>
        <cdr:cNvPr id="17" name="TextBox 1"/>
        <cdr:cNvSpPr txBox="1"/>
      </cdr:nvSpPr>
      <cdr:spPr>
        <a:xfrm xmlns:a="http://schemas.openxmlformats.org/drawingml/2006/main">
          <a:off x="107950" y="1508125"/>
          <a:ext cx="958850" cy="295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rgbClr val="3399FF"/>
              </a:solidFill>
            </a:rPr>
            <a:t>Organisation</a:t>
          </a:r>
          <a:r>
            <a:rPr lang="en-US" sz="1100"/>
            <a:t> </a:t>
          </a:r>
        </a:p>
      </cdr:txBody>
    </cdr:sp>
  </cdr:relSizeAnchor>
  <cdr:relSizeAnchor xmlns:cdr="http://schemas.openxmlformats.org/drawingml/2006/chartDrawing">
    <cdr:from>
      <cdr:x>0.19089</cdr:x>
      <cdr:y>0.86962</cdr:y>
    </cdr:from>
    <cdr:to>
      <cdr:x>0.30136</cdr:x>
      <cdr:y>0.93212</cdr:y>
    </cdr:to>
    <cdr:sp macro="" textlink="">
      <cdr:nvSpPr>
        <cdr:cNvPr id="19" name="TextBox 1"/>
        <cdr:cNvSpPr txBox="1"/>
      </cdr:nvSpPr>
      <cdr:spPr>
        <a:xfrm xmlns:a="http://schemas.openxmlformats.org/drawingml/2006/main">
          <a:off x="1250950" y="4108450"/>
          <a:ext cx="723900" cy="295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rgbClr val="CC3300"/>
              </a:solidFill>
            </a:rPr>
            <a:t>Staff</a:t>
          </a:r>
          <a:r>
            <a:rPr lang="en-US" sz="1100"/>
            <a:t> </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442912</xdr:colOff>
      <xdr:row>0</xdr:row>
      <xdr:rowOff>133350</xdr:rowOff>
    </xdr:from>
    <xdr:to>
      <xdr:col>15</xdr:col>
      <xdr:colOff>361950</xdr:colOff>
      <xdr:row>22</xdr:row>
      <xdr:rowOff>152400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6</xdr:row>
      <xdr:rowOff>142875</xdr:rowOff>
    </xdr:from>
    <xdr:to>
      <xdr:col>8</xdr:col>
      <xdr:colOff>523875</xdr:colOff>
      <xdr:row>8</xdr:row>
      <xdr:rowOff>3841</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6267450" y="1285875"/>
          <a:ext cx="790575" cy="241966"/>
        </a:xfrm>
        <a:prstGeom prst="rect">
          <a:avLst/>
        </a:prstGeom>
        <a:solidFill>
          <a:srgbClr val="CC3300">
            <a:alpha val="35000"/>
          </a:srgbClr>
        </a:solidFill>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n-US">
            <a:solidFill>
              <a:sysClr val="windowText" lastClr="000000"/>
            </a:solidFill>
          </a:endParaRPr>
        </a:p>
      </xdr:txBody>
    </xdr:sp>
    <xdr:clientData/>
  </xdr:twoCellAnchor>
  <xdr:twoCellAnchor>
    <xdr:from>
      <xdr:col>6</xdr:col>
      <xdr:colOff>495300</xdr:colOff>
      <xdr:row>11</xdr:row>
      <xdr:rowOff>152400</xdr:rowOff>
    </xdr:from>
    <xdr:to>
      <xdr:col>8</xdr:col>
      <xdr:colOff>523875</xdr:colOff>
      <xdr:row>13</xdr:row>
      <xdr:rowOff>13366</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5810250" y="2247900"/>
          <a:ext cx="1247775" cy="241966"/>
        </a:xfrm>
        <a:prstGeom prst="rect">
          <a:avLst/>
        </a:prstGeom>
        <a:solidFill>
          <a:srgbClr val="CC3300">
            <a:alpha val="35000"/>
          </a:srgbClr>
        </a:solidFill>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n-US">
            <a:solidFill>
              <a:sysClr val="windowText" lastClr="000000"/>
            </a:solidFill>
          </a:endParaRPr>
        </a:p>
      </xdr:txBody>
    </xdr:sp>
    <xdr:clientData/>
  </xdr:twoCellAnchor>
  <xdr:twoCellAnchor>
    <xdr:from>
      <xdr:col>7</xdr:col>
      <xdr:colOff>561975</xdr:colOff>
      <xdr:row>10</xdr:row>
      <xdr:rowOff>19050</xdr:rowOff>
    </xdr:from>
    <xdr:to>
      <xdr:col>8</xdr:col>
      <xdr:colOff>504825</xdr:colOff>
      <xdr:row>11</xdr:row>
      <xdr:rowOff>70516</xdr:rowOff>
    </xdr:to>
    <xdr:sp macro="" textlink="">
      <xdr:nvSpPr>
        <xdr:cNvPr id="7" name="Rectangle 6">
          <a:extLst>
            <a:ext uri="{FF2B5EF4-FFF2-40B4-BE49-F238E27FC236}">
              <a16:creationId xmlns:a16="http://schemas.microsoft.com/office/drawing/2014/main" id="{00000000-0008-0000-0300-000007000000}"/>
            </a:ext>
          </a:extLst>
        </xdr:cNvPr>
        <xdr:cNvSpPr/>
      </xdr:nvSpPr>
      <xdr:spPr>
        <a:xfrm>
          <a:off x="6486525" y="1924050"/>
          <a:ext cx="552450" cy="241966"/>
        </a:xfrm>
        <a:prstGeom prst="rect">
          <a:avLst/>
        </a:prstGeom>
        <a:solidFill>
          <a:srgbClr val="CC3300">
            <a:alpha val="35000"/>
          </a:srgbClr>
        </a:solidFill>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n-US">
            <a:solidFill>
              <a:sysClr val="windowText" lastClr="000000"/>
            </a:solidFill>
          </a:endParaRPr>
        </a:p>
      </xdr:txBody>
    </xdr:sp>
    <xdr:clientData/>
  </xdr:twoCellAnchor>
  <xdr:twoCellAnchor>
    <xdr:from>
      <xdr:col>7</xdr:col>
      <xdr:colOff>390525</xdr:colOff>
      <xdr:row>8</xdr:row>
      <xdr:rowOff>95250</xdr:rowOff>
    </xdr:from>
    <xdr:to>
      <xdr:col>8</xdr:col>
      <xdr:colOff>504825</xdr:colOff>
      <xdr:row>9</xdr:row>
      <xdr:rowOff>146716</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6315075" y="1619250"/>
          <a:ext cx="723900" cy="241966"/>
        </a:xfrm>
        <a:prstGeom prst="rect">
          <a:avLst/>
        </a:prstGeom>
        <a:solidFill>
          <a:srgbClr val="CC3300">
            <a:alpha val="35000"/>
          </a:srgbClr>
        </a:solidFill>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n-US">
            <a:solidFill>
              <a:sysClr val="windowText" lastClr="000000"/>
            </a:solidFill>
          </a:endParaRPr>
        </a:p>
      </xdr:txBody>
    </xdr:sp>
    <xdr:clientData/>
  </xdr:twoCellAnchor>
  <xdr:twoCellAnchor>
    <xdr:from>
      <xdr:col>7</xdr:col>
      <xdr:colOff>342899</xdr:colOff>
      <xdr:row>3</xdr:row>
      <xdr:rowOff>47626</xdr:rowOff>
    </xdr:from>
    <xdr:to>
      <xdr:col>8</xdr:col>
      <xdr:colOff>492124</xdr:colOff>
      <xdr:row>4</xdr:row>
      <xdr:rowOff>104776</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6267449" y="619126"/>
          <a:ext cx="758825" cy="247650"/>
        </a:xfrm>
        <a:prstGeom prst="rect">
          <a:avLst/>
        </a:prstGeom>
        <a:solidFill>
          <a:schemeClr val="accent1">
            <a:alpha val="34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n-US"/>
        </a:p>
      </xdr:txBody>
    </xdr:sp>
    <xdr:clientData/>
  </xdr:twoCellAnchor>
  <xdr:twoCellAnchor>
    <xdr:from>
      <xdr:col>6</xdr:col>
      <xdr:colOff>476250</xdr:colOff>
      <xdr:row>5</xdr:row>
      <xdr:rowOff>9525</xdr:rowOff>
    </xdr:from>
    <xdr:to>
      <xdr:col>8</xdr:col>
      <xdr:colOff>511175</xdr:colOff>
      <xdr:row>6</xdr:row>
      <xdr:rowOff>28575</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5791200" y="962025"/>
          <a:ext cx="1254125" cy="209550"/>
        </a:xfrm>
        <a:prstGeom prst="rect">
          <a:avLst/>
        </a:prstGeom>
        <a:solidFill>
          <a:schemeClr val="accent1">
            <a:alpha val="34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n-US"/>
        </a:p>
      </xdr:txBody>
    </xdr:sp>
    <xdr:clientData/>
  </xdr:twoCellAnchor>
  <xdr:twoCellAnchor>
    <xdr:from>
      <xdr:col>6</xdr:col>
      <xdr:colOff>161926</xdr:colOff>
      <xdr:row>1</xdr:row>
      <xdr:rowOff>104774</xdr:rowOff>
    </xdr:from>
    <xdr:to>
      <xdr:col>6</xdr:col>
      <xdr:colOff>400051</xdr:colOff>
      <xdr:row>6</xdr:row>
      <xdr:rowOff>85724</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rot="16200000">
          <a:off x="5129214" y="642936"/>
          <a:ext cx="933450" cy="238125"/>
        </a:xfrm>
        <a:prstGeom prst="rect">
          <a:avLst/>
        </a:prstGeom>
        <a:solidFill>
          <a:srgbClr val="3399FF">
            <a:alpha val="34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Organisation</a:t>
          </a:r>
        </a:p>
      </xdr:txBody>
    </xdr:sp>
    <xdr:clientData/>
  </xdr:twoCellAnchor>
  <xdr:twoCellAnchor>
    <xdr:from>
      <xdr:col>6</xdr:col>
      <xdr:colOff>147638</xdr:colOff>
      <xdr:row>14</xdr:row>
      <xdr:rowOff>119063</xdr:rowOff>
    </xdr:from>
    <xdr:to>
      <xdr:col>6</xdr:col>
      <xdr:colOff>385763</xdr:colOff>
      <xdr:row>18</xdr:row>
      <xdr:rowOff>61913</xdr:rowOff>
    </xdr:to>
    <xdr:sp macro="" textlink="">
      <xdr:nvSpPr>
        <xdr:cNvPr id="16" name="TextBox 15">
          <a:extLst>
            <a:ext uri="{FF2B5EF4-FFF2-40B4-BE49-F238E27FC236}">
              <a16:creationId xmlns:a16="http://schemas.microsoft.com/office/drawing/2014/main" id="{00000000-0008-0000-0300-000010000000}"/>
            </a:ext>
          </a:extLst>
        </xdr:cNvPr>
        <xdr:cNvSpPr txBox="1"/>
      </xdr:nvSpPr>
      <xdr:spPr>
        <a:xfrm rot="16200000">
          <a:off x="5229226" y="3019425"/>
          <a:ext cx="704850" cy="238125"/>
        </a:xfrm>
        <a:prstGeom prst="rect">
          <a:avLst/>
        </a:prstGeom>
        <a:solidFill>
          <a:srgbClr val="00CC66">
            <a:alpha val="3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Process</a:t>
          </a:r>
        </a:p>
      </xdr:txBody>
    </xdr:sp>
    <xdr:clientData/>
  </xdr:twoCellAnchor>
  <xdr:twoCellAnchor>
    <xdr:from>
      <xdr:col>6</xdr:col>
      <xdr:colOff>152405</xdr:colOff>
      <xdr:row>8</xdr:row>
      <xdr:rowOff>19050</xdr:rowOff>
    </xdr:from>
    <xdr:to>
      <xdr:col>6</xdr:col>
      <xdr:colOff>390530</xdr:colOff>
      <xdr:row>11</xdr:row>
      <xdr:rowOff>152400</xdr:rowOff>
    </xdr:to>
    <xdr:sp macro="" textlink="">
      <xdr:nvSpPr>
        <xdr:cNvPr id="19" name="TextBox 18">
          <a:extLst>
            <a:ext uri="{FF2B5EF4-FFF2-40B4-BE49-F238E27FC236}">
              <a16:creationId xmlns:a16="http://schemas.microsoft.com/office/drawing/2014/main" id="{00000000-0008-0000-0300-000013000000}"/>
            </a:ext>
          </a:extLst>
        </xdr:cNvPr>
        <xdr:cNvSpPr txBox="1"/>
      </xdr:nvSpPr>
      <xdr:spPr>
        <a:xfrm rot="16200000">
          <a:off x="5748343" y="1776412"/>
          <a:ext cx="704850" cy="238125"/>
        </a:xfrm>
        <a:prstGeom prst="rect">
          <a:avLst/>
        </a:prstGeom>
        <a:solidFill>
          <a:srgbClr val="CC3300">
            <a:alpha val="3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Staff</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0.13627</cdr:x>
      <cdr:y>0.79852</cdr:y>
    </cdr:from>
    <cdr:to>
      <cdr:x>0.24317</cdr:x>
      <cdr:y>0.85497</cdr:y>
    </cdr:to>
    <cdr:sp macro="" textlink="">
      <cdr:nvSpPr>
        <cdr:cNvPr id="3" name="Rectangle 2"/>
        <cdr:cNvSpPr/>
      </cdr:nvSpPr>
      <cdr:spPr>
        <a:xfrm xmlns:a="http://schemas.openxmlformats.org/drawingml/2006/main">
          <a:off x="736600" y="3422650"/>
          <a:ext cx="577850" cy="241965"/>
        </a:xfrm>
        <a:prstGeom xmlns:a="http://schemas.openxmlformats.org/drawingml/2006/main" prst="rect">
          <a:avLst/>
        </a:prstGeom>
        <a:solidFill xmlns:a="http://schemas.openxmlformats.org/drawingml/2006/main">
          <a:srgbClr val="00CC66">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ysClr val="windowText" lastClr="000000"/>
            </a:solidFill>
          </a:endParaRPr>
        </a:p>
      </cdr:txBody>
    </cdr:sp>
  </cdr:relSizeAnchor>
  <cdr:relSizeAnchor xmlns:cdr="http://schemas.openxmlformats.org/drawingml/2006/chartDrawing">
    <cdr:from>
      <cdr:x>0.0326</cdr:x>
      <cdr:y>0.71852</cdr:y>
    </cdr:from>
    <cdr:to>
      <cdr:x>0.24141</cdr:x>
      <cdr:y>0.77497</cdr:y>
    </cdr:to>
    <cdr:sp macro="" textlink="">
      <cdr:nvSpPr>
        <cdr:cNvPr id="5" name="Rectangle 4"/>
        <cdr:cNvSpPr/>
      </cdr:nvSpPr>
      <cdr:spPr>
        <a:xfrm xmlns:a="http://schemas.openxmlformats.org/drawingml/2006/main">
          <a:off x="176213" y="3079750"/>
          <a:ext cx="1128712" cy="241965"/>
        </a:xfrm>
        <a:prstGeom xmlns:a="http://schemas.openxmlformats.org/drawingml/2006/main" prst="rect">
          <a:avLst/>
        </a:prstGeom>
        <a:solidFill xmlns:a="http://schemas.openxmlformats.org/drawingml/2006/main">
          <a:srgbClr val="00CC66">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ysClr val="windowText" lastClr="000000"/>
            </a:solidFill>
          </a:endParaRPr>
        </a:p>
      </cdr:txBody>
    </cdr:sp>
  </cdr:relSizeAnchor>
  <cdr:relSizeAnchor xmlns:cdr="http://schemas.openxmlformats.org/drawingml/2006/chartDrawing">
    <cdr:from>
      <cdr:x>0.1207</cdr:x>
      <cdr:y>0.64519</cdr:y>
    </cdr:from>
    <cdr:to>
      <cdr:x>0.23965</cdr:x>
      <cdr:y>0.70164</cdr:y>
    </cdr:to>
    <cdr:sp macro="" textlink="">
      <cdr:nvSpPr>
        <cdr:cNvPr id="6" name="Rectangle 5"/>
        <cdr:cNvSpPr/>
      </cdr:nvSpPr>
      <cdr:spPr>
        <a:xfrm xmlns:a="http://schemas.openxmlformats.org/drawingml/2006/main">
          <a:off x="652463" y="2765425"/>
          <a:ext cx="642937" cy="241965"/>
        </a:xfrm>
        <a:prstGeom xmlns:a="http://schemas.openxmlformats.org/drawingml/2006/main" prst="rect">
          <a:avLst/>
        </a:prstGeom>
        <a:solidFill xmlns:a="http://schemas.openxmlformats.org/drawingml/2006/main">
          <a:srgbClr val="00CC66">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ysClr val="windowText" lastClr="000000"/>
            </a:solidFill>
          </a:endParaRPr>
        </a:p>
      </cdr:txBody>
    </cdr:sp>
  </cdr:relSizeAnchor>
  <cdr:relSizeAnchor xmlns:cdr="http://schemas.openxmlformats.org/drawingml/2006/chartDrawing">
    <cdr:from>
      <cdr:x>0.02203</cdr:x>
      <cdr:y>0.57185</cdr:y>
    </cdr:from>
    <cdr:to>
      <cdr:x>0.23965</cdr:x>
      <cdr:y>0.6283</cdr:y>
    </cdr:to>
    <cdr:sp macro="" textlink="">
      <cdr:nvSpPr>
        <cdr:cNvPr id="7" name="Rectangle 6"/>
        <cdr:cNvSpPr/>
      </cdr:nvSpPr>
      <cdr:spPr>
        <a:xfrm xmlns:a="http://schemas.openxmlformats.org/drawingml/2006/main">
          <a:off x="119063" y="2451100"/>
          <a:ext cx="1176337" cy="241965"/>
        </a:xfrm>
        <a:prstGeom xmlns:a="http://schemas.openxmlformats.org/drawingml/2006/main" prst="rect">
          <a:avLst/>
        </a:prstGeom>
        <a:solidFill xmlns:a="http://schemas.openxmlformats.org/drawingml/2006/main">
          <a:srgbClr val="00CC66">
            <a:alpha val="35000"/>
          </a:srgb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ysClr val="windowText" lastClr="000000"/>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5"/>
  <sheetViews>
    <sheetView tabSelected="1" workbookViewId="0">
      <selection activeCell="C23" sqref="C23"/>
    </sheetView>
  </sheetViews>
  <sheetFormatPr defaultRowHeight="14.5" x14ac:dyDescent="0.35"/>
  <cols>
    <col min="1" max="1" width="60.54296875" customWidth="1"/>
    <col min="2" max="2" width="9.1796875" customWidth="1"/>
    <col min="4" max="4" width="83" customWidth="1"/>
  </cols>
  <sheetData>
    <row r="1" spans="1:4" x14ac:dyDescent="0.35">
      <c r="A1" t="s">
        <v>0</v>
      </c>
    </row>
    <row r="2" spans="1:4" x14ac:dyDescent="0.35">
      <c r="A2" t="s">
        <v>1</v>
      </c>
    </row>
    <row r="4" spans="1:4" ht="15" thickBot="1" x14ac:dyDescent="0.4">
      <c r="A4" s="47" t="s">
        <v>2</v>
      </c>
      <c r="B4" s="47"/>
      <c r="C4" s="47"/>
      <c r="D4" s="47"/>
    </row>
    <row r="5" spans="1:4" x14ac:dyDescent="0.35">
      <c r="A5" s="4" t="s">
        <v>3</v>
      </c>
      <c r="B5" s="5"/>
      <c r="C5" s="5"/>
      <c r="D5" s="6"/>
    </row>
    <row r="6" spans="1:4" ht="34.5" customHeight="1" x14ac:dyDescent="0.35">
      <c r="A6" s="43" t="s">
        <v>4</v>
      </c>
      <c r="B6" s="7" t="s">
        <v>5</v>
      </c>
      <c r="C6" s="1"/>
      <c r="D6" s="8" t="s">
        <v>6</v>
      </c>
    </row>
    <row r="7" spans="1:4" ht="29" x14ac:dyDescent="0.35">
      <c r="A7" s="43"/>
      <c r="B7" s="7" t="s">
        <v>7</v>
      </c>
      <c r="C7" s="1"/>
      <c r="D7" s="8" t="s">
        <v>8</v>
      </c>
    </row>
    <row r="8" spans="1:4" x14ac:dyDescent="0.35">
      <c r="A8" s="43"/>
      <c r="B8" s="7" t="s">
        <v>9</v>
      </c>
      <c r="C8" s="1"/>
      <c r="D8" s="9" t="s">
        <v>10</v>
      </c>
    </row>
    <row r="9" spans="1:4" ht="33" customHeight="1" thickBot="1" x14ac:dyDescent="0.4">
      <c r="A9" s="44"/>
      <c r="B9" s="10" t="s">
        <v>11</v>
      </c>
      <c r="C9" s="11"/>
      <c r="D9" s="12" t="s">
        <v>12</v>
      </c>
    </row>
    <row r="10" spans="1:4" x14ac:dyDescent="0.35">
      <c r="D10" s="15" t="s">
        <v>13</v>
      </c>
    </row>
    <row r="11" spans="1:4" ht="15" thickBot="1" x14ac:dyDescent="0.4">
      <c r="D11" s="2"/>
    </row>
    <row r="12" spans="1:4" x14ac:dyDescent="0.35">
      <c r="A12" s="4" t="s">
        <v>14</v>
      </c>
      <c r="B12" s="5"/>
      <c r="C12" s="5"/>
      <c r="D12" s="6"/>
    </row>
    <row r="13" spans="1:4" ht="43.5" x14ac:dyDescent="0.35">
      <c r="A13" s="43" t="s">
        <v>15</v>
      </c>
      <c r="B13" s="7" t="s">
        <v>5</v>
      </c>
      <c r="C13" s="1"/>
      <c r="D13" s="13" t="s">
        <v>16</v>
      </c>
    </row>
    <row r="14" spans="1:4" ht="30.75" customHeight="1" x14ac:dyDescent="0.35">
      <c r="A14" s="43"/>
      <c r="B14" s="7" t="s">
        <v>7</v>
      </c>
      <c r="C14" s="1"/>
      <c r="D14" s="13" t="s">
        <v>17</v>
      </c>
    </row>
    <row r="15" spans="1:4" ht="29" x14ac:dyDescent="0.35">
      <c r="A15" s="43"/>
      <c r="B15" s="7" t="s">
        <v>9</v>
      </c>
      <c r="C15" s="1"/>
      <c r="D15" s="13" t="s">
        <v>18</v>
      </c>
    </row>
    <row r="16" spans="1:4" ht="29.5" thickBot="1" x14ac:dyDescent="0.4">
      <c r="A16" s="44"/>
      <c r="B16" s="10" t="s">
        <v>11</v>
      </c>
      <c r="C16" s="11"/>
      <c r="D16" s="14" t="s">
        <v>19</v>
      </c>
    </row>
    <row r="17" spans="1:4" x14ac:dyDescent="0.35">
      <c r="A17" s="2" t="s">
        <v>20</v>
      </c>
      <c r="D17" s="16" t="s">
        <v>21</v>
      </c>
    </row>
    <row r="18" spans="1:4" ht="15" thickBot="1" x14ac:dyDescent="0.4"/>
    <row r="19" spans="1:4" x14ac:dyDescent="0.35">
      <c r="A19" s="4" t="s">
        <v>22</v>
      </c>
      <c r="B19" s="17"/>
      <c r="C19" s="5"/>
      <c r="D19" s="6"/>
    </row>
    <row r="20" spans="1:4" ht="50.25" customHeight="1" x14ac:dyDescent="0.35">
      <c r="A20" s="43" t="s">
        <v>23</v>
      </c>
      <c r="B20" s="7" t="s">
        <v>5</v>
      </c>
      <c r="C20" s="1"/>
      <c r="D20" s="8" t="s">
        <v>24</v>
      </c>
    </row>
    <row r="21" spans="1:4" ht="43.5" x14ac:dyDescent="0.35">
      <c r="A21" s="43"/>
      <c r="B21" s="7" t="s">
        <v>7</v>
      </c>
      <c r="C21" s="1"/>
      <c r="D21" s="13" t="s">
        <v>25</v>
      </c>
    </row>
    <row r="22" spans="1:4" ht="29" x14ac:dyDescent="0.35">
      <c r="A22" s="43"/>
      <c r="B22" s="7" t="s">
        <v>9</v>
      </c>
      <c r="C22" s="1"/>
      <c r="D22" s="13" t="s">
        <v>26</v>
      </c>
    </row>
    <row r="23" spans="1:4" ht="29.5" thickBot="1" x14ac:dyDescent="0.4">
      <c r="A23" s="44"/>
      <c r="B23" s="10" t="s">
        <v>11</v>
      </c>
      <c r="C23" s="11"/>
      <c r="D23" s="14" t="s">
        <v>27</v>
      </c>
    </row>
    <row r="24" spans="1:4" x14ac:dyDescent="0.35">
      <c r="D24" s="18" t="s">
        <v>13</v>
      </c>
    </row>
    <row r="25" spans="1:4" ht="15" thickBot="1" x14ac:dyDescent="0.4"/>
    <row r="26" spans="1:4" x14ac:dyDescent="0.35">
      <c r="A26" s="4" t="s">
        <v>28</v>
      </c>
      <c r="B26" s="5"/>
      <c r="C26" s="5"/>
      <c r="D26" s="6"/>
    </row>
    <row r="27" spans="1:4" ht="48" customHeight="1" x14ac:dyDescent="0.35">
      <c r="A27" s="43" t="s">
        <v>29</v>
      </c>
      <c r="B27" s="7" t="s">
        <v>5</v>
      </c>
      <c r="C27" s="1"/>
      <c r="D27" s="13" t="s">
        <v>30</v>
      </c>
    </row>
    <row r="28" spans="1:4" ht="43.5" x14ac:dyDescent="0.35">
      <c r="A28" s="43"/>
      <c r="B28" s="7" t="s">
        <v>7</v>
      </c>
      <c r="C28" s="1"/>
      <c r="D28" s="13" t="s">
        <v>31</v>
      </c>
    </row>
    <row r="29" spans="1:4" ht="43.5" x14ac:dyDescent="0.35">
      <c r="A29" s="43"/>
      <c r="B29" s="7" t="s">
        <v>9</v>
      </c>
      <c r="C29" s="1"/>
      <c r="D29" s="13" t="s">
        <v>32</v>
      </c>
    </row>
    <row r="30" spans="1:4" ht="33.75" customHeight="1" thickBot="1" x14ac:dyDescent="0.4">
      <c r="A30" s="44"/>
      <c r="B30" s="10" t="s">
        <v>11</v>
      </c>
      <c r="C30" s="11"/>
      <c r="D30" s="12" t="s">
        <v>33</v>
      </c>
    </row>
    <row r="31" spans="1:4" x14ac:dyDescent="0.35">
      <c r="D31" s="16" t="s">
        <v>34</v>
      </c>
    </row>
    <row r="33" spans="1:4" ht="15" thickBot="1" x14ac:dyDescent="0.4">
      <c r="A33" s="46" t="s">
        <v>35</v>
      </c>
      <c r="B33" s="46"/>
      <c r="C33" s="46"/>
      <c r="D33" s="46"/>
    </row>
    <row r="34" spans="1:4" x14ac:dyDescent="0.35">
      <c r="A34" s="19" t="s">
        <v>36</v>
      </c>
      <c r="B34" s="5"/>
      <c r="C34" s="5"/>
      <c r="D34" s="6"/>
    </row>
    <row r="35" spans="1:4" ht="48.75" customHeight="1" x14ac:dyDescent="0.35">
      <c r="A35" s="43" t="s">
        <v>37</v>
      </c>
      <c r="B35" s="7" t="s">
        <v>5</v>
      </c>
      <c r="C35" s="1"/>
      <c r="D35" s="8" t="s">
        <v>38</v>
      </c>
    </row>
    <row r="36" spans="1:4" ht="43.5" x14ac:dyDescent="0.35">
      <c r="A36" s="43"/>
      <c r="B36" s="7" t="s">
        <v>7</v>
      </c>
      <c r="C36" s="1"/>
      <c r="D36" s="13" t="s">
        <v>39</v>
      </c>
    </row>
    <row r="37" spans="1:4" ht="29" x14ac:dyDescent="0.35">
      <c r="A37" s="43"/>
      <c r="B37" s="7" t="s">
        <v>9</v>
      </c>
      <c r="C37" s="1"/>
      <c r="D37" s="13" t="s">
        <v>40</v>
      </c>
    </row>
    <row r="38" spans="1:4" ht="29.5" thickBot="1" x14ac:dyDescent="0.4">
      <c r="A38" s="44"/>
      <c r="B38" s="10" t="s">
        <v>11</v>
      </c>
      <c r="C38" s="11"/>
      <c r="D38" s="14" t="s">
        <v>41</v>
      </c>
    </row>
    <row r="39" spans="1:4" x14ac:dyDescent="0.35">
      <c r="D39" s="16" t="s">
        <v>34</v>
      </c>
    </row>
    <row r="40" spans="1:4" ht="15" thickBot="1" x14ac:dyDescent="0.4"/>
    <row r="41" spans="1:4" x14ac:dyDescent="0.35">
      <c r="A41" s="4" t="s">
        <v>42</v>
      </c>
      <c r="B41" s="5"/>
      <c r="C41" s="5"/>
      <c r="D41" s="6"/>
    </row>
    <row r="42" spans="1:4" ht="46.5" customHeight="1" x14ac:dyDescent="0.35">
      <c r="A42" s="43" t="s">
        <v>43</v>
      </c>
      <c r="B42" s="7" t="s">
        <v>5</v>
      </c>
      <c r="C42" s="1"/>
      <c r="D42" s="13" t="s">
        <v>44</v>
      </c>
    </row>
    <row r="43" spans="1:4" ht="43.5" x14ac:dyDescent="0.35">
      <c r="A43" s="43"/>
      <c r="B43" s="7" t="s">
        <v>7</v>
      </c>
      <c r="C43" s="1"/>
      <c r="D43" s="13" t="s">
        <v>45</v>
      </c>
    </row>
    <row r="44" spans="1:4" ht="43.5" x14ac:dyDescent="0.35">
      <c r="A44" s="43"/>
      <c r="B44" s="7" t="s">
        <v>9</v>
      </c>
      <c r="C44" s="1"/>
      <c r="D44" s="13" t="s">
        <v>46</v>
      </c>
    </row>
    <row r="45" spans="1:4" ht="44" thickBot="1" x14ac:dyDescent="0.4">
      <c r="A45" s="44"/>
      <c r="B45" s="10" t="s">
        <v>11</v>
      </c>
      <c r="C45" s="11"/>
      <c r="D45" s="14" t="s">
        <v>47</v>
      </c>
    </row>
    <row r="46" spans="1:4" x14ac:dyDescent="0.35">
      <c r="D46" s="16" t="s">
        <v>21</v>
      </c>
    </row>
    <row r="47" spans="1:4" ht="15" thickBot="1" x14ac:dyDescent="0.4"/>
    <row r="48" spans="1:4" x14ac:dyDescent="0.35">
      <c r="A48" s="4" t="s">
        <v>48</v>
      </c>
      <c r="B48" s="5"/>
      <c r="C48" s="5"/>
      <c r="D48" s="6"/>
    </row>
    <row r="49" spans="1:4" ht="49.5" customHeight="1" x14ac:dyDescent="0.35">
      <c r="A49" s="43" t="s">
        <v>49</v>
      </c>
      <c r="B49" s="7" t="s">
        <v>5</v>
      </c>
      <c r="C49" s="1"/>
      <c r="D49" s="8" t="s">
        <v>50</v>
      </c>
    </row>
    <row r="50" spans="1:4" ht="48" customHeight="1" x14ac:dyDescent="0.35">
      <c r="A50" s="43"/>
      <c r="B50" s="7" t="s">
        <v>7</v>
      </c>
      <c r="C50" s="1"/>
      <c r="D50" s="8" t="s">
        <v>51</v>
      </c>
    </row>
    <row r="51" spans="1:4" ht="58" x14ac:dyDescent="0.35">
      <c r="A51" s="43"/>
      <c r="B51" s="7" t="s">
        <v>9</v>
      </c>
      <c r="C51" s="1"/>
      <c r="D51" s="8" t="s">
        <v>52</v>
      </c>
    </row>
    <row r="52" spans="1:4" ht="45.75" customHeight="1" thickBot="1" x14ac:dyDescent="0.4">
      <c r="A52" s="44"/>
      <c r="B52" s="10" t="s">
        <v>11</v>
      </c>
      <c r="C52" s="11"/>
      <c r="D52" s="12" t="s">
        <v>53</v>
      </c>
    </row>
    <row r="53" spans="1:4" x14ac:dyDescent="0.35">
      <c r="D53" s="15" t="s">
        <v>21</v>
      </c>
    </row>
    <row r="54" spans="1:4" ht="15" thickBot="1" x14ac:dyDescent="0.4"/>
    <row r="55" spans="1:4" x14ac:dyDescent="0.35">
      <c r="A55" s="4" t="s">
        <v>54</v>
      </c>
      <c r="B55" s="5"/>
      <c r="C55" s="5"/>
      <c r="D55" s="6"/>
    </row>
    <row r="56" spans="1:4" ht="49.5" customHeight="1" x14ac:dyDescent="0.35">
      <c r="A56" s="43" t="s">
        <v>55</v>
      </c>
      <c r="B56" s="7" t="s">
        <v>5</v>
      </c>
      <c r="C56" s="1"/>
      <c r="D56" s="8" t="s">
        <v>56</v>
      </c>
    </row>
    <row r="57" spans="1:4" ht="43.5" x14ac:dyDescent="0.35">
      <c r="A57" s="43"/>
      <c r="B57" s="7" t="s">
        <v>7</v>
      </c>
      <c r="C57" s="1"/>
      <c r="D57" s="8" t="s">
        <v>57</v>
      </c>
    </row>
    <row r="58" spans="1:4" ht="58" x14ac:dyDescent="0.35">
      <c r="A58" s="43"/>
      <c r="B58" s="7" t="s">
        <v>9</v>
      </c>
      <c r="C58" s="1"/>
      <c r="D58" s="8" t="s">
        <v>58</v>
      </c>
    </row>
    <row r="59" spans="1:4" ht="46.5" customHeight="1" thickBot="1" x14ac:dyDescent="0.4">
      <c r="A59" s="44"/>
      <c r="B59" s="10" t="s">
        <v>11</v>
      </c>
      <c r="C59" s="11"/>
      <c r="D59" s="12" t="s">
        <v>59</v>
      </c>
    </row>
    <row r="60" spans="1:4" x14ac:dyDescent="0.35">
      <c r="D60" s="15" t="s">
        <v>21</v>
      </c>
    </row>
    <row r="62" spans="1:4" ht="15" thickBot="1" x14ac:dyDescent="0.4">
      <c r="A62" s="45" t="s">
        <v>60</v>
      </c>
      <c r="B62" s="45"/>
      <c r="C62" s="45"/>
      <c r="D62" s="45"/>
    </row>
    <row r="63" spans="1:4" x14ac:dyDescent="0.35">
      <c r="A63" s="19" t="s">
        <v>61</v>
      </c>
      <c r="B63" s="5"/>
      <c r="C63" s="5"/>
      <c r="D63" s="6"/>
    </row>
    <row r="64" spans="1:4" ht="52.5" customHeight="1" x14ac:dyDescent="0.35">
      <c r="A64" s="43" t="s">
        <v>62</v>
      </c>
      <c r="B64" s="7" t="s">
        <v>5</v>
      </c>
      <c r="C64" s="32"/>
      <c r="D64" s="8" t="s">
        <v>63</v>
      </c>
    </row>
    <row r="65" spans="1:4" ht="58" x14ac:dyDescent="0.35">
      <c r="A65" s="43"/>
      <c r="B65" s="7" t="s">
        <v>7</v>
      </c>
      <c r="C65" s="1"/>
      <c r="D65" s="13" t="s">
        <v>64</v>
      </c>
    </row>
    <row r="66" spans="1:4" ht="58" x14ac:dyDescent="0.35">
      <c r="A66" s="43"/>
      <c r="B66" s="7" t="s">
        <v>9</v>
      </c>
      <c r="C66" s="1"/>
      <c r="D66" s="13" t="s">
        <v>65</v>
      </c>
    </row>
    <row r="67" spans="1:4" ht="58.5" thickBot="1" x14ac:dyDescent="0.4">
      <c r="A67" s="44"/>
      <c r="B67" s="10" t="s">
        <v>11</v>
      </c>
      <c r="C67" s="11"/>
      <c r="D67" s="14" t="s">
        <v>66</v>
      </c>
    </row>
    <row r="68" spans="1:4" x14ac:dyDescent="0.35">
      <c r="D68" s="16" t="s">
        <v>21</v>
      </c>
    </row>
    <row r="69" spans="1:4" ht="15" thickBot="1" x14ac:dyDescent="0.4"/>
    <row r="70" spans="1:4" x14ac:dyDescent="0.35">
      <c r="A70" s="4" t="s">
        <v>67</v>
      </c>
      <c r="B70" s="5"/>
      <c r="C70" s="5"/>
      <c r="D70" s="6"/>
    </row>
    <row r="71" spans="1:4" ht="51.75" customHeight="1" x14ac:dyDescent="0.35">
      <c r="A71" s="41" t="s">
        <v>68</v>
      </c>
      <c r="B71" s="7" t="s">
        <v>5</v>
      </c>
      <c r="C71" s="1"/>
      <c r="D71" s="8" t="s">
        <v>69</v>
      </c>
    </row>
    <row r="72" spans="1:4" ht="43.5" x14ac:dyDescent="0.35">
      <c r="A72" s="41"/>
      <c r="B72" s="7" t="s">
        <v>7</v>
      </c>
      <c r="C72" s="1"/>
      <c r="D72" s="13" t="s">
        <v>70</v>
      </c>
    </row>
    <row r="73" spans="1:4" ht="58" x14ac:dyDescent="0.35">
      <c r="A73" s="41"/>
      <c r="B73" s="7" t="s">
        <v>9</v>
      </c>
      <c r="C73" s="1"/>
      <c r="D73" s="13" t="s">
        <v>71</v>
      </c>
    </row>
    <row r="74" spans="1:4" ht="58.5" thickBot="1" x14ac:dyDescent="0.4">
      <c r="A74" s="42"/>
      <c r="B74" s="10" t="s">
        <v>11</v>
      </c>
      <c r="C74" s="11"/>
      <c r="D74" s="14" t="s">
        <v>72</v>
      </c>
    </row>
    <row r="75" spans="1:4" x14ac:dyDescent="0.35">
      <c r="D75" s="16" t="s">
        <v>21</v>
      </c>
    </row>
  </sheetData>
  <mergeCells count="13">
    <mergeCell ref="A33:D33"/>
    <mergeCell ref="A6:A9"/>
    <mergeCell ref="A13:A16"/>
    <mergeCell ref="A20:A23"/>
    <mergeCell ref="A4:D4"/>
    <mergeCell ref="A27:A30"/>
    <mergeCell ref="A71:A74"/>
    <mergeCell ref="A35:A38"/>
    <mergeCell ref="A42:A45"/>
    <mergeCell ref="A49:A52"/>
    <mergeCell ref="A56:A59"/>
    <mergeCell ref="A62:D62"/>
    <mergeCell ref="A64:A6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30"/>
  <sheetViews>
    <sheetView workbookViewId="0">
      <selection activeCell="H35" sqref="H35"/>
    </sheetView>
  </sheetViews>
  <sheetFormatPr defaultRowHeight="14.5" x14ac:dyDescent="0.35"/>
  <cols>
    <col min="1" max="1" width="17.1796875" customWidth="1"/>
    <col min="4" max="4" width="3.81640625" customWidth="1"/>
    <col min="5" max="5" width="5.7265625" customWidth="1"/>
    <col min="6" max="6" width="11.7265625" style="31" customWidth="1"/>
    <col min="7" max="7" width="4.7265625" customWidth="1"/>
    <col min="8" max="9" width="9.1796875" customWidth="1"/>
    <col min="11" max="11" width="13.453125" customWidth="1"/>
    <col min="15" max="16" width="9.1796875" customWidth="1"/>
    <col min="18" max="19" width="9.1796875" customWidth="1"/>
    <col min="21" max="21" width="13.7265625" customWidth="1"/>
    <col min="25" max="26" width="9.1796875" customWidth="1"/>
    <col min="28" max="29" width="9.1796875" customWidth="1"/>
    <col min="31" max="31" width="16.1796875" customWidth="1"/>
    <col min="35" max="36" width="9.1796875" customWidth="1"/>
    <col min="38" max="39" width="9.1796875" customWidth="1"/>
  </cols>
  <sheetData>
    <row r="3" spans="1:39" x14ac:dyDescent="0.35">
      <c r="A3" s="49" t="s">
        <v>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33"/>
    </row>
    <row r="4" spans="1:39" ht="15" thickBot="1" x14ac:dyDescent="0.4">
      <c r="B4" s="54" t="s">
        <v>73</v>
      </c>
      <c r="C4" s="54"/>
      <c r="H4" t="s">
        <v>74</v>
      </c>
      <c r="L4" s="54" t="s">
        <v>73</v>
      </c>
      <c r="M4" s="54"/>
      <c r="R4" t="s">
        <v>74</v>
      </c>
      <c r="V4" s="54" t="s">
        <v>73</v>
      </c>
      <c r="W4" s="54"/>
      <c r="AB4" t="s">
        <v>74</v>
      </c>
      <c r="AF4" s="54" t="s">
        <v>73</v>
      </c>
      <c r="AG4" s="54"/>
      <c r="AL4" t="s">
        <v>74</v>
      </c>
    </row>
    <row r="5" spans="1:39" ht="15" customHeight="1" x14ac:dyDescent="0.35">
      <c r="A5" s="55" t="s">
        <v>75</v>
      </c>
      <c r="B5" s="56">
        <f>SUM(H5:H8)</f>
        <v>0</v>
      </c>
      <c r="C5" s="57"/>
      <c r="D5" s="3" t="s">
        <v>5</v>
      </c>
      <c r="E5" s="3">
        <f>'Complete Assessment on This Tab'!C6</f>
        <v>0</v>
      </c>
      <c r="F5" s="32" t="str">
        <f>IF(E5="X","1","0")</f>
        <v>0</v>
      </c>
      <c r="G5" s="20">
        <v>8.5</v>
      </c>
      <c r="H5">
        <f>F5*G5</f>
        <v>0</v>
      </c>
      <c r="I5">
        <f>SUM(H5:H8)</f>
        <v>0</v>
      </c>
      <c r="K5" s="55" t="s">
        <v>76</v>
      </c>
      <c r="L5" s="56">
        <f>SUM(R5:R8)</f>
        <v>0</v>
      </c>
      <c r="M5" s="57"/>
      <c r="N5" s="3" t="s">
        <v>5</v>
      </c>
      <c r="O5" s="3">
        <f>'Complete Assessment on This Tab'!C13</f>
        <v>0</v>
      </c>
      <c r="P5" s="3" t="str">
        <f>IF(O5="X","1","0")</f>
        <v>0</v>
      </c>
      <c r="Q5" s="20">
        <v>9.1</v>
      </c>
      <c r="R5">
        <f>P5*Q5</f>
        <v>0</v>
      </c>
      <c r="S5">
        <f>SUM(R5:R8)</f>
        <v>0</v>
      </c>
      <c r="U5" s="55" t="s">
        <v>77</v>
      </c>
      <c r="V5" s="56">
        <f>SUM(AB5:AB8)</f>
        <v>0</v>
      </c>
      <c r="W5" s="57"/>
      <c r="X5" s="3" t="s">
        <v>5</v>
      </c>
      <c r="Y5" s="3">
        <f>'Complete Assessment on This Tab'!C20</f>
        <v>0</v>
      </c>
      <c r="Z5" s="3" t="str">
        <f>IF(Y5="x","1","0")</f>
        <v>0</v>
      </c>
      <c r="AA5" s="20">
        <v>7</v>
      </c>
      <c r="AB5">
        <f>Z5*AA5</f>
        <v>0</v>
      </c>
      <c r="AC5">
        <f>SUM(AB5:AB8)</f>
        <v>0</v>
      </c>
      <c r="AE5" s="55" t="s">
        <v>28</v>
      </c>
      <c r="AF5" s="56">
        <f>SUM(AL5:AL8)</f>
        <v>0</v>
      </c>
      <c r="AG5" s="57"/>
      <c r="AH5" s="3" t="s">
        <v>5</v>
      </c>
      <c r="AI5" s="3">
        <f>'Complete Assessment on This Tab'!C27</f>
        <v>0</v>
      </c>
      <c r="AJ5" s="3" t="str">
        <f>IF(AI5="x","1","0")</f>
        <v>0</v>
      </c>
      <c r="AK5" s="20">
        <v>6.5</v>
      </c>
      <c r="AL5">
        <f>AJ5*AK5</f>
        <v>0</v>
      </c>
      <c r="AM5">
        <f>SUM(AL5:AL8)</f>
        <v>0</v>
      </c>
    </row>
    <row r="6" spans="1:39" ht="15" customHeight="1" x14ac:dyDescent="0.35">
      <c r="A6" s="55"/>
      <c r="B6" s="58"/>
      <c r="C6" s="59"/>
      <c r="D6" s="3" t="s">
        <v>7</v>
      </c>
      <c r="E6" s="3">
        <f>'Complete Assessment on This Tab'!C7</f>
        <v>0</v>
      </c>
      <c r="F6" s="32" t="str">
        <f>IF(E6="X","1","0")</f>
        <v>0</v>
      </c>
      <c r="G6" s="20">
        <v>4.7</v>
      </c>
      <c r="H6">
        <f t="shared" ref="H6:H8" si="0">F6*G6</f>
        <v>0</v>
      </c>
      <c r="K6" s="55"/>
      <c r="L6" s="58"/>
      <c r="M6" s="59"/>
      <c r="N6" s="3" t="s">
        <v>7</v>
      </c>
      <c r="O6" s="3">
        <f>'Complete Assessment on This Tab'!C14</f>
        <v>0</v>
      </c>
      <c r="P6" s="3" t="str">
        <f t="shared" ref="P6:P8" si="1">IF(O6="X","1","0")</f>
        <v>0</v>
      </c>
      <c r="Q6" s="20">
        <v>6.3</v>
      </c>
      <c r="R6">
        <f t="shared" ref="R6:R8" si="2">P6*Q6</f>
        <v>0</v>
      </c>
      <c r="U6" s="55"/>
      <c r="V6" s="58"/>
      <c r="W6" s="59"/>
      <c r="X6" s="3" t="s">
        <v>7</v>
      </c>
      <c r="Y6" s="3">
        <f>'Complete Assessment on This Tab'!C21</f>
        <v>0</v>
      </c>
      <c r="Z6" s="3" t="str">
        <f t="shared" ref="Z6:Z8" si="3">IF(Y6="x","1","0")</f>
        <v>0</v>
      </c>
      <c r="AA6" s="20">
        <v>3.4</v>
      </c>
      <c r="AB6">
        <f t="shared" ref="AB6:AB8" si="4">Z6*AA6</f>
        <v>0</v>
      </c>
      <c r="AE6" s="55"/>
      <c r="AF6" s="58"/>
      <c r="AG6" s="59"/>
      <c r="AH6" s="3" t="s">
        <v>7</v>
      </c>
      <c r="AI6" s="3">
        <f>'Complete Assessment on This Tab'!C28</f>
        <v>0</v>
      </c>
      <c r="AJ6" s="3" t="str">
        <f t="shared" ref="AJ6:AJ8" si="5">IF(AI6="x","1","0")</f>
        <v>0</v>
      </c>
      <c r="AK6" s="20">
        <v>3.3</v>
      </c>
      <c r="AL6">
        <f t="shared" ref="AL6:AL8" si="6">AJ6*AK6</f>
        <v>0</v>
      </c>
    </row>
    <row r="7" spans="1:39" ht="15" customHeight="1" x14ac:dyDescent="0.35">
      <c r="A7" s="55"/>
      <c r="B7" s="58"/>
      <c r="C7" s="59"/>
      <c r="D7" s="3" t="s">
        <v>9</v>
      </c>
      <c r="E7" s="3">
        <f>'Complete Assessment on This Tab'!C8</f>
        <v>0</v>
      </c>
      <c r="F7" s="32" t="str">
        <f>IF(E7="X","1","0")</f>
        <v>0</v>
      </c>
      <c r="G7" s="20">
        <v>4</v>
      </c>
      <c r="H7">
        <f t="shared" si="0"/>
        <v>0</v>
      </c>
      <c r="K7" s="55"/>
      <c r="L7" s="58"/>
      <c r="M7" s="59"/>
      <c r="N7" s="3" t="s">
        <v>9</v>
      </c>
      <c r="O7" s="3">
        <f>'Complete Assessment on This Tab'!C15</f>
        <v>0</v>
      </c>
      <c r="P7" s="3" t="str">
        <f t="shared" si="1"/>
        <v>0</v>
      </c>
      <c r="Q7" s="20">
        <v>3.1</v>
      </c>
      <c r="R7">
        <f t="shared" si="2"/>
        <v>0</v>
      </c>
      <c r="U7" s="55"/>
      <c r="V7" s="58"/>
      <c r="W7" s="59"/>
      <c r="X7" s="3" t="s">
        <v>9</v>
      </c>
      <c r="Y7" s="3">
        <f>'Complete Assessment on This Tab'!C22</f>
        <v>0</v>
      </c>
      <c r="Z7" s="3" t="str">
        <f t="shared" si="3"/>
        <v>0</v>
      </c>
      <c r="AA7" s="20">
        <v>2.4</v>
      </c>
      <c r="AB7">
        <f t="shared" si="4"/>
        <v>0</v>
      </c>
      <c r="AE7" s="55"/>
      <c r="AF7" s="58"/>
      <c r="AG7" s="59"/>
      <c r="AH7" s="3" t="s">
        <v>9</v>
      </c>
      <c r="AI7" s="3">
        <f>'Complete Assessment on This Tab'!C29</f>
        <v>0</v>
      </c>
      <c r="AJ7" s="3" t="str">
        <f t="shared" si="5"/>
        <v>0</v>
      </c>
      <c r="AK7" s="20">
        <v>2.4</v>
      </c>
      <c r="AL7">
        <f t="shared" si="6"/>
        <v>0</v>
      </c>
    </row>
    <row r="8" spans="1:39" ht="15.75" customHeight="1" thickBot="1" x14ac:dyDescent="0.4">
      <c r="A8" s="55"/>
      <c r="B8" s="60"/>
      <c r="C8" s="61"/>
      <c r="D8" s="3" t="s">
        <v>11</v>
      </c>
      <c r="E8" s="3">
        <f>'Complete Assessment on This Tab'!C9</f>
        <v>0</v>
      </c>
      <c r="F8" s="32" t="str">
        <f>IF(E8="X","1","0")</f>
        <v>0</v>
      </c>
      <c r="G8" s="20">
        <v>0</v>
      </c>
      <c r="H8">
        <f t="shared" si="0"/>
        <v>0</v>
      </c>
      <c r="K8" s="55"/>
      <c r="L8" s="60"/>
      <c r="M8" s="61"/>
      <c r="N8" s="3" t="s">
        <v>11</v>
      </c>
      <c r="O8" s="3">
        <f>'Complete Assessment on This Tab'!C16</f>
        <v>0</v>
      </c>
      <c r="P8" s="3" t="str">
        <f t="shared" si="1"/>
        <v>0</v>
      </c>
      <c r="Q8" s="20">
        <v>0</v>
      </c>
      <c r="R8">
        <f t="shared" si="2"/>
        <v>0</v>
      </c>
      <c r="U8" s="55"/>
      <c r="V8" s="60"/>
      <c r="W8" s="61"/>
      <c r="X8" s="3" t="s">
        <v>11</v>
      </c>
      <c r="Y8" s="3">
        <f>'Complete Assessment on This Tab'!C23</f>
        <v>0</v>
      </c>
      <c r="Z8" s="3" t="str">
        <f t="shared" si="3"/>
        <v>0</v>
      </c>
      <c r="AA8" s="20">
        <v>0</v>
      </c>
      <c r="AB8">
        <f t="shared" si="4"/>
        <v>0</v>
      </c>
      <c r="AE8" s="55"/>
      <c r="AF8" s="60"/>
      <c r="AG8" s="61"/>
      <c r="AH8" s="3" t="s">
        <v>11</v>
      </c>
      <c r="AI8" s="3">
        <f>'Complete Assessment on This Tab'!C30</f>
        <v>0</v>
      </c>
      <c r="AJ8" s="3" t="str">
        <f t="shared" si="5"/>
        <v>0</v>
      </c>
      <c r="AK8" s="20">
        <v>0</v>
      </c>
      <c r="AL8">
        <f t="shared" si="6"/>
        <v>0</v>
      </c>
    </row>
    <row r="9" spans="1:39" x14ac:dyDescent="0.35">
      <c r="Y9" s="3"/>
      <c r="Z9" s="3"/>
    </row>
    <row r="10" spans="1:39" x14ac:dyDescent="0.35">
      <c r="A10" s="50" t="s">
        <v>35</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35"/>
    </row>
    <row r="11" spans="1:39" ht="15" thickBot="1" x14ac:dyDescent="0.4">
      <c r="B11" s="54" t="s">
        <v>73</v>
      </c>
      <c r="C11" s="54"/>
      <c r="H11" t="s">
        <v>74</v>
      </c>
      <c r="L11" s="54" t="s">
        <v>73</v>
      </c>
      <c r="M11" s="54"/>
      <c r="R11" t="s">
        <v>74</v>
      </c>
      <c r="V11" s="54" t="s">
        <v>73</v>
      </c>
      <c r="W11" s="54"/>
      <c r="AB11" t="s">
        <v>74</v>
      </c>
      <c r="AF11" s="54" t="s">
        <v>73</v>
      </c>
      <c r="AG11" s="54"/>
      <c r="AL11" t="s">
        <v>74</v>
      </c>
    </row>
    <row r="12" spans="1:39" ht="15" customHeight="1" x14ac:dyDescent="0.35">
      <c r="A12" s="55" t="s">
        <v>78</v>
      </c>
      <c r="B12" s="56">
        <f>SUM(H12:H15)</f>
        <v>0</v>
      </c>
      <c r="C12" s="57"/>
      <c r="D12" s="3" t="s">
        <v>5</v>
      </c>
      <c r="E12" s="3">
        <f>'Complete Assessment on This Tab'!C35</f>
        <v>0</v>
      </c>
      <c r="F12" s="32" t="str">
        <f>IF(E12="x","1","0")</f>
        <v>0</v>
      </c>
      <c r="G12" s="20">
        <v>11.4</v>
      </c>
      <c r="H12">
        <f>F12*G12</f>
        <v>0</v>
      </c>
      <c r="I12">
        <f>SUM(H12:H15)</f>
        <v>0</v>
      </c>
      <c r="K12" s="62" t="s">
        <v>79</v>
      </c>
      <c r="L12" s="56">
        <f>SUM(R12:R15)</f>
        <v>0</v>
      </c>
      <c r="M12" s="57"/>
      <c r="N12" s="3" t="s">
        <v>5</v>
      </c>
      <c r="O12" s="3">
        <f>'Complete Assessment on This Tab'!C42</f>
        <v>0</v>
      </c>
      <c r="P12" s="3" t="str">
        <f>IF(O12="x","1","0")</f>
        <v>0</v>
      </c>
      <c r="Q12" s="20">
        <v>11</v>
      </c>
      <c r="R12">
        <f>P12*Q12</f>
        <v>0</v>
      </c>
      <c r="S12">
        <f>SUM(R12:R15)</f>
        <v>0</v>
      </c>
      <c r="U12" s="55" t="s">
        <v>80</v>
      </c>
      <c r="V12" s="56">
        <f>SUM(AB12:AB15)</f>
        <v>0</v>
      </c>
      <c r="W12" s="57"/>
      <c r="X12" s="3" t="s">
        <v>5</v>
      </c>
      <c r="Y12" s="3">
        <f>'Complete Assessment on This Tab'!C49</f>
        <v>0</v>
      </c>
      <c r="Z12" s="3" t="str">
        <f>IF(Y12="x","1","0")</f>
        <v>0</v>
      </c>
      <c r="AA12" s="20">
        <v>15</v>
      </c>
      <c r="AB12">
        <f>Z12*AA12</f>
        <v>0</v>
      </c>
      <c r="AC12">
        <f>SUM(AB12:AB15)</f>
        <v>0</v>
      </c>
      <c r="AE12" s="55" t="s">
        <v>81</v>
      </c>
      <c r="AF12" s="56">
        <f>SUM(AL12:AL15)</f>
        <v>0</v>
      </c>
      <c r="AG12" s="57"/>
      <c r="AH12" s="3" t="s">
        <v>5</v>
      </c>
      <c r="AI12" s="3">
        <f>'Complete Assessment on This Tab'!C56</f>
        <v>0</v>
      </c>
      <c r="AJ12" s="3" t="str">
        <f>IF(AI12="X","1","0")</f>
        <v>0</v>
      </c>
      <c r="AK12" s="20">
        <v>15</v>
      </c>
      <c r="AL12">
        <f>AJ12*AK12</f>
        <v>0</v>
      </c>
      <c r="AM12">
        <f>SUM(AL12:AL15)</f>
        <v>0</v>
      </c>
    </row>
    <row r="13" spans="1:39" ht="15" customHeight="1" x14ac:dyDescent="0.35">
      <c r="A13" s="55"/>
      <c r="B13" s="58"/>
      <c r="C13" s="59"/>
      <c r="D13" s="3" t="s">
        <v>7</v>
      </c>
      <c r="E13" s="3">
        <f>'Complete Assessment on This Tab'!C36</f>
        <v>0</v>
      </c>
      <c r="F13" s="32" t="str">
        <f t="shared" ref="F13:F15" si="7">IF(E13="x","1","0")</f>
        <v>0</v>
      </c>
      <c r="G13" s="20">
        <v>6.3</v>
      </c>
      <c r="H13">
        <f>F13*G13</f>
        <v>0</v>
      </c>
      <c r="K13" s="62"/>
      <c r="L13" s="58"/>
      <c r="M13" s="59"/>
      <c r="N13" s="3" t="s">
        <v>7</v>
      </c>
      <c r="O13" s="3">
        <f>'Complete Assessment on This Tab'!C43</f>
        <v>0</v>
      </c>
      <c r="P13" s="3" t="str">
        <f t="shared" ref="P13:P15" si="8">IF(O13="x","1","0")</f>
        <v>0</v>
      </c>
      <c r="Q13" s="20">
        <v>5.0999999999999996</v>
      </c>
      <c r="R13">
        <f t="shared" ref="R13:R15" si="9">P13*Q13</f>
        <v>0</v>
      </c>
      <c r="U13" s="55"/>
      <c r="V13" s="58"/>
      <c r="W13" s="59"/>
      <c r="X13" s="3" t="s">
        <v>7</v>
      </c>
      <c r="Y13" s="3">
        <f>'Complete Assessment on This Tab'!C50</f>
        <v>0</v>
      </c>
      <c r="Z13" s="3" t="str">
        <f t="shared" ref="Z13:Z15" si="10">IF(Y13="x","1","0")</f>
        <v>0</v>
      </c>
      <c r="AA13" s="20">
        <v>6.2</v>
      </c>
      <c r="AB13">
        <f t="shared" ref="AB13:AB15" si="11">Z13*AA13</f>
        <v>0</v>
      </c>
      <c r="AE13" s="55"/>
      <c r="AF13" s="58"/>
      <c r="AG13" s="59"/>
      <c r="AH13" s="3" t="s">
        <v>7</v>
      </c>
      <c r="AI13" s="3">
        <f>'Complete Assessment on This Tab'!C57</f>
        <v>0</v>
      </c>
      <c r="AJ13" s="3" t="str">
        <f t="shared" ref="AJ13:AJ15" si="12">IF(AI13="X","1","0")</f>
        <v>0</v>
      </c>
      <c r="AK13" s="20">
        <v>6.7</v>
      </c>
      <c r="AL13">
        <f t="shared" ref="AL13:AL15" si="13">AJ13*AK13</f>
        <v>0</v>
      </c>
    </row>
    <row r="14" spans="1:39" ht="15" customHeight="1" x14ac:dyDescent="0.35">
      <c r="A14" s="55"/>
      <c r="B14" s="58"/>
      <c r="C14" s="59"/>
      <c r="D14" s="3" t="s">
        <v>9</v>
      </c>
      <c r="E14" s="3">
        <f>'Complete Assessment on This Tab'!C37</f>
        <v>0</v>
      </c>
      <c r="F14" s="32" t="str">
        <f t="shared" si="7"/>
        <v>0</v>
      </c>
      <c r="G14" s="20">
        <v>4.9000000000000004</v>
      </c>
      <c r="H14">
        <f>F14*G14</f>
        <v>0</v>
      </c>
      <c r="K14" s="62"/>
      <c r="L14" s="58"/>
      <c r="M14" s="59"/>
      <c r="N14" s="3" t="s">
        <v>9</v>
      </c>
      <c r="O14" s="3">
        <f>'Complete Assessment on This Tab'!C44</f>
        <v>0</v>
      </c>
      <c r="P14" s="3" t="str">
        <f t="shared" si="8"/>
        <v>0</v>
      </c>
      <c r="Q14" s="20">
        <v>5.0999999999999996</v>
      </c>
      <c r="R14">
        <f t="shared" si="9"/>
        <v>0</v>
      </c>
      <c r="U14" s="55"/>
      <c r="V14" s="58"/>
      <c r="W14" s="59"/>
      <c r="X14" s="3" t="s">
        <v>9</v>
      </c>
      <c r="Y14" s="3">
        <f>'Complete Assessment on This Tab'!C51</f>
        <v>0</v>
      </c>
      <c r="Z14" s="3" t="str">
        <f t="shared" si="10"/>
        <v>0</v>
      </c>
      <c r="AA14" s="20">
        <v>5.7</v>
      </c>
      <c r="AB14">
        <f t="shared" si="11"/>
        <v>0</v>
      </c>
      <c r="AE14" s="55"/>
      <c r="AF14" s="58"/>
      <c r="AG14" s="59"/>
      <c r="AH14" s="3" t="s">
        <v>9</v>
      </c>
      <c r="AI14" s="3">
        <f>'Complete Assessment on This Tab'!C58</f>
        <v>0</v>
      </c>
      <c r="AJ14" s="3" t="str">
        <f t="shared" si="12"/>
        <v>0</v>
      </c>
      <c r="AK14" s="20">
        <v>5.5</v>
      </c>
      <c r="AL14">
        <f t="shared" si="13"/>
        <v>0</v>
      </c>
    </row>
    <row r="15" spans="1:39" ht="15.75" customHeight="1" thickBot="1" x14ac:dyDescent="0.4">
      <c r="A15" s="55"/>
      <c r="B15" s="60"/>
      <c r="C15" s="61"/>
      <c r="D15" s="3" t="s">
        <v>11</v>
      </c>
      <c r="E15" s="3">
        <f>'Complete Assessment on This Tab'!C38</f>
        <v>0</v>
      </c>
      <c r="F15" s="32" t="str">
        <f t="shared" si="7"/>
        <v>0</v>
      </c>
      <c r="G15" s="20">
        <v>0</v>
      </c>
      <c r="H15">
        <f>F15*G15</f>
        <v>0</v>
      </c>
      <c r="K15" s="62"/>
      <c r="L15" s="60"/>
      <c r="M15" s="61"/>
      <c r="N15" s="3" t="s">
        <v>11</v>
      </c>
      <c r="O15" s="3">
        <f>'Complete Assessment on This Tab'!C45</f>
        <v>0</v>
      </c>
      <c r="P15" s="3" t="str">
        <f t="shared" si="8"/>
        <v>0</v>
      </c>
      <c r="Q15" s="20">
        <v>0</v>
      </c>
      <c r="R15">
        <f t="shared" si="9"/>
        <v>0</v>
      </c>
      <c r="U15" s="55"/>
      <c r="V15" s="60"/>
      <c r="W15" s="61"/>
      <c r="X15" s="3" t="s">
        <v>11</v>
      </c>
      <c r="Y15" s="3">
        <f>'Complete Assessment on This Tab'!C52</f>
        <v>0</v>
      </c>
      <c r="Z15" s="3" t="str">
        <f t="shared" si="10"/>
        <v>0</v>
      </c>
      <c r="AA15" s="20">
        <v>0</v>
      </c>
      <c r="AB15">
        <f t="shared" si="11"/>
        <v>0</v>
      </c>
      <c r="AE15" s="55"/>
      <c r="AF15" s="60"/>
      <c r="AG15" s="61"/>
      <c r="AH15" s="3" t="s">
        <v>11</v>
      </c>
      <c r="AI15" s="3">
        <f>'Complete Assessment on This Tab'!C59</f>
        <v>0</v>
      </c>
      <c r="AJ15" s="3" t="str">
        <f t="shared" si="12"/>
        <v>0</v>
      </c>
      <c r="AK15" s="20">
        <v>0</v>
      </c>
      <c r="AL15">
        <f t="shared" si="13"/>
        <v>0</v>
      </c>
    </row>
    <row r="16" spans="1:39" x14ac:dyDescent="0.35">
      <c r="K16" s="62"/>
      <c r="Y16" s="3"/>
      <c r="Z16" s="3"/>
    </row>
    <row r="18" spans="1:39" x14ac:dyDescent="0.35">
      <c r="A18" s="51" t="s">
        <v>82</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34"/>
    </row>
    <row r="19" spans="1:39" ht="15" thickBot="1" x14ac:dyDescent="0.4">
      <c r="B19" s="54" t="s">
        <v>73</v>
      </c>
      <c r="C19" s="54"/>
      <c r="H19" t="s">
        <v>74</v>
      </c>
      <c r="L19" s="54" t="s">
        <v>73</v>
      </c>
      <c r="M19" s="54"/>
      <c r="R19" t="s">
        <v>74</v>
      </c>
    </row>
    <row r="20" spans="1:39" ht="15" customHeight="1" x14ac:dyDescent="0.35">
      <c r="A20" s="55" t="s">
        <v>83</v>
      </c>
      <c r="B20" s="56">
        <f>SUM(H20:H23)</f>
        <v>0</v>
      </c>
      <c r="C20" s="57"/>
      <c r="D20" s="3" t="s">
        <v>5</v>
      </c>
      <c r="E20" s="32">
        <f>'Complete Assessment on This Tab'!C64</f>
        <v>0</v>
      </c>
      <c r="F20" s="32" t="str">
        <f>IF(E20="x","1","0")</f>
        <v>0</v>
      </c>
      <c r="G20" s="20">
        <v>7</v>
      </c>
      <c r="H20">
        <f>F20*G20</f>
        <v>0</v>
      </c>
      <c r="I20">
        <f>SUM(H20:H23)</f>
        <v>0</v>
      </c>
      <c r="K20" s="55" t="s">
        <v>84</v>
      </c>
      <c r="L20" s="56">
        <f>SUM(R20:R23)</f>
        <v>0</v>
      </c>
      <c r="M20" s="57"/>
      <c r="N20" s="3" t="s">
        <v>5</v>
      </c>
      <c r="O20" s="3">
        <f>'Complete Assessment on This Tab'!C71</f>
        <v>0</v>
      </c>
      <c r="P20" s="3" t="str">
        <f>IF(O20="x","1","0")</f>
        <v>0</v>
      </c>
      <c r="Q20" s="20">
        <v>9.5</v>
      </c>
      <c r="R20">
        <f>P20*Q20</f>
        <v>0</v>
      </c>
      <c r="S20">
        <f>SUM(R20:R23)</f>
        <v>0</v>
      </c>
    </row>
    <row r="21" spans="1:39" ht="15" customHeight="1" x14ac:dyDescent="0.35">
      <c r="A21" s="55"/>
      <c r="B21" s="58"/>
      <c r="C21" s="59"/>
      <c r="D21" s="3" t="s">
        <v>7</v>
      </c>
      <c r="E21" s="32">
        <f>'Complete Assessment on This Tab'!C65</f>
        <v>0</v>
      </c>
      <c r="F21" s="32" t="str">
        <f t="shared" ref="F21:F23" si="14">IF(E21="x","1","0")</f>
        <v>0</v>
      </c>
      <c r="G21" s="20">
        <v>3.5</v>
      </c>
      <c r="H21">
        <f t="shared" ref="H21:H23" si="15">F21*G21</f>
        <v>0</v>
      </c>
      <c r="K21" s="55"/>
      <c r="L21" s="58"/>
      <c r="M21" s="59"/>
      <c r="N21" s="3" t="s">
        <v>7</v>
      </c>
      <c r="O21" s="3">
        <f>'Complete Assessment on This Tab'!C72</f>
        <v>0</v>
      </c>
      <c r="P21" s="3" t="str">
        <f t="shared" ref="P21:P23" si="16">IF(O21="x","1","0")</f>
        <v>0</v>
      </c>
      <c r="Q21" s="20">
        <v>4.4000000000000004</v>
      </c>
      <c r="R21">
        <f t="shared" ref="R21:R23" si="17">P21*Q21</f>
        <v>0</v>
      </c>
    </row>
    <row r="22" spans="1:39" ht="15" customHeight="1" x14ac:dyDescent="0.35">
      <c r="A22" s="55"/>
      <c r="B22" s="58"/>
      <c r="C22" s="59"/>
      <c r="D22" s="3" t="s">
        <v>9</v>
      </c>
      <c r="E22" s="32">
        <f>'Complete Assessment on This Tab'!C66</f>
        <v>0</v>
      </c>
      <c r="F22" s="32" t="str">
        <f t="shared" si="14"/>
        <v>0</v>
      </c>
      <c r="G22" s="20">
        <v>3.3</v>
      </c>
      <c r="H22">
        <f t="shared" si="15"/>
        <v>0</v>
      </c>
      <c r="K22" s="55"/>
      <c r="L22" s="58"/>
      <c r="M22" s="59"/>
      <c r="N22" s="3" t="s">
        <v>9</v>
      </c>
      <c r="O22" s="3">
        <f>'Complete Assessment on This Tab'!C73</f>
        <v>0</v>
      </c>
      <c r="P22" s="3" t="str">
        <f t="shared" si="16"/>
        <v>0</v>
      </c>
      <c r="Q22" s="20">
        <v>3.3</v>
      </c>
      <c r="R22">
        <f t="shared" si="17"/>
        <v>0</v>
      </c>
    </row>
    <row r="23" spans="1:39" ht="15.75" customHeight="1" thickBot="1" x14ac:dyDescent="0.4">
      <c r="A23" s="55"/>
      <c r="B23" s="60"/>
      <c r="C23" s="61"/>
      <c r="D23" s="3" t="s">
        <v>11</v>
      </c>
      <c r="E23" s="32">
        <f>'Complete Assessment on This Tab'!C67</f>
        <v>0</v>
      </c>
      <c r="F23" s="32" t="str">
        <f t="shared" si="14"/>
        <v>0</v>
      </c>
      <c r="G23" s="20">
        <v>0</v>
      </c>
      <c r="H23">
        <f t="shared" si="15"/>
        <v>0</v>
      </c>
      <c r="K23" s="55"/>
      <c r="L23" s="60"/>
      <c r="M23" s="61"/>
      <c r="N23" s="3" t="s">
        <v>11</v>
      </c>
      <c r="O23" s="3">
        <f>'Complete Assessment on This Tab'!C74</f>
        <v>0</v>
      </c>
      <c r="P23" s="3" t="str">
        <f t="shared" si="16"/>
        <v>0</v>
      </c>
      <c r="Q23" s="20">
        <v>0</v>
      </c>
      <c r="R23">
        <f t="shared" si="17"/>
        <v>0</v>
      </c>
    </row>
    <row r="27" spans="1:39" x14ac:dyDescent="0.35">
      <c r="A27" s="52" t="s">
        <v>85</v>
      </c>
      <c r="B27" s="52"/>
      <c r="C27">
        <f>B5+L5+V5+AF5</f>
        <v>0</v>
      </c>
    </row>
    <row r="28" spans="1:39" x14ac:dyDescent="0.35">
      <c r="A28" s="53" t="s">
        <v>86</v>
      </c>
      <c r="B28" s="53"/>
      <c r="C28">
        <f>B12+L12+V12+AF12</f>
        <v>0</v>
      </c>
    </row>
    <row r="29" spans="1:39" x14ac:dyDescent="0.35">
      <c r="A29" s="51" t="s">
        <v>87</v>
      </c>
      <c r="B29" s="51"/>
      <c r="C29">
        <f>B20+L20</f>
        <v>0</v>
      </c>
    </row>
    <row r="30" spans="1:39" ht="21" x14ac:dyDescent="0.5">
      <c r="A30" s="48" t="s">
        <v>88</v>
      </c>
      <c r="B30" s="48"/>
      <c r="C30" s="26">
        <f>SUM(C27:C29)</f>
        <v>0</v>
      </c>
    </row>
  </sheetData>
  <mergeCells count="37">
    <mergeCell ref="A5:A8"/>
    <mergeCell ref="B5:C8"/>
    <mergeCell ref="B4:C4"/>
    <mergeCell ref="L4:M4"/>
    <mergeCell ref="K5:K8"/>
    <mergeCell ref="L5:M8"/>
    <mergeCell ref="V4:W4"/>
    <mergeCell ref="U5:U8"/>
    <mergeCell ref="V5:W8"/>
    <mergeCell ref="AF4:AG4"/>
    <mergeCell ref="AE5:AE8"/>
    <mergeCell ref="AF5:AG8"/>
    <mergeCell ref="AE12:AE15"/>
    <mergeCell ref="AF12:AG15"/>
    <mergeCell ref="B11:C11"/>
    <mergeCell ref="A12:A15"/>
    <mergeCell ref="B12:C15"/>
    <mergeCell ref="L11:M11"/>
    <mergeCell ref="L12:M15"/>
    <mergeCell ref="K12:K16"/>
    <mergeCell ref="V11:W11"/>
    <mergeCell ref="A30:B30"/>
    <mergeCell ref="A3:AL3"/>
    <mergeCell ref="A10:AL10"/>
    <mergeCell ref="A18:AL18"/>
    <mergeCell ref="A27:B27"/>
    <mergeCell ref="A28:B28"/>
    <mergeCell ref="A29:B29"/>
    <mergeCell ref="B19:C19"/>
    <mergeCell ref="A20:A23"/>
    <mergeCell ref="B20:C23"/>
    <mergeCell ref="L19:M19"/>
    <mergeCell ref="K20:K23"/>
    <mergeCell ref="L20:M23"/>
    <mergeCell ref="U12:U15"/>
    <mergeCell ref="V12:W15"/>
    <mergeCell ref="AF11:AG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6"/>
  <sheetViews>
    <sheetView workbookViewId="0">
      <selection activeCell="E19" sqref="E19"/>
    </sheetView>
  </sheetViews>
  <sheetFormatPr defaultRowHeight="14.5" x14ac:dyDescent="0.35"/>
  <cols>
    <col min="1" max="1" width="24.453125" customWidth="1"/>
    <col min="2" max="2" width="15.1796875" style="20" customWidth="1"/>
    <col min="3" max="3" width="17" customWidth="1"/>
  </cols>
  <sheetData>
    <row r="1" spans="1:3" x14ac:dyDescent="0.35">
      <c r="B1" s="20" t="s">
        <v>89</v>
      </c>
      <c r="C1" t="s">
        <v>90</v>
      </c>
    </row>
    <row r="2" spans="1:3" x14ac:dyDescent="0.35">
      <c r="A2" s="27" t="s">
        <v>91</v>
      </c>
      <c r="B2" s="20">
        <f>'Score Calculator - Read Only'!I5</f>
        <v>0</v>
      </c>
      <c r="C2">
        <v>8.5</v>
      </c>
    </row>
    <row r="3" spans="1:3" x14ac:dyDescent="0.35">
      <c r="A3" s="27" t="s">
        <v>92</v>
      </c>
      <c r="B3" s="20">
        <f>'Score Calculator - Read Only'!S5</f>
        <v>0</v>
      </c>
      <c r="C3">
        <v>9.1</v>
      </c>
    </row>
    <row r="4" spans="1:3" x14ac:dyDescent="0.35">
      <c r="A4" s="27" t="s">
        <v>93</v>
      </c>
      <c r="B4" s="20">
        <f>'Score Calculator - Read Only'!AC5</f>
        <v>0</v>
      </c>
      <c r="C4">
        <v>7</v>
      </c>
    </row>
    <row r="5" spans="1:3" x14ac:dyDescent="0.35">
      <c r="A5" s="27" t="s">
        <v>94</v>
      </c>
      <c r="B5" s="20">
        <f>'Score Calculator - Read Only'!AM5</f>
        <v>0</v>
      </c>
      <c r="C5">
        <v>6.5</v>
      </c>
    </row>
    <row r="6" spans="1:3" x14ac:dyDescent="0.35">
      <c r="A6" s="28" t="s">
        <v>95</v>
      </c>
      <c r="B6" s="20">
        <f>'Score Calculator - Read Only'!I12</f>
        <v>0</v>
      </c>
      <c r="C6">
        <v>11.4</v>
      </c>
    </row>
    <row r="7" spans="1:3" x14ac:dyDescent="0.35">
      <c r="A7" s="28" t="s">
        <v>96</v>
      </c>
      <c r="B7" s="20">
        <f>'Score Calculator - Read Only'!S12</f>
        <v>0</v>
      </c>
      <c r="C7">
        <v>11</v>
      </c>
    </row>
    <row r="8" spans="1:3" x14ac:dyDescent="0.35">
      <c r="A8" s="28" t="s">
        <v>97</v>
      </c>
      <c r="B8" s="20">
        <f>'Score Calculator - Read Only'!AC12</f>
        <v>0</v>
      </c>
      <c r="C8" s="30">
        <v>15</v>
      </c>
    </row>
    <row r="9" spans="1:3" x14ac:dyDescent="0.35">
      <c r="A9" s="28" t="s">
        <v>98</v>
      </c>
      <c r="B9" s="20">
        <f>'Score Calculator - Read Only'!AM12</f>
        <v>0</v>
      </c>
      <c r="C9">
        <v>15</v>
      </c>
    </row>
    <row r="10" spans="1:3" x14ac:dyDescent="0.35">
      <c r="A10" s="29" t="s">
        <v>99</v>
      </c>
      <c r="B10" s="20">
        <f>'Score Calculator - Read Only'!I20</f>
        <v>0</v>
      </c>
      <c r="C10">
        <v>7</v>
      </c>
    </row>
    <row r="11" spans="1:3" x14ac:dyDescent="0.35">
      <c r="A11" s="29" t="s">
        <v>67</v>
      </c>
      <c r="B11" s="20">
        <f>'Score Calculator - Read Only'!S20</f>
        <v>0</v>
      </c>
      <c r="C11">
        <v>9.5</v>
      </c>
    </row>
    <row r="16" spans="1:3" x14ac:dyDescent="0.35">
      <c r="A16" s="22" t="s">
        <v>85</v>
      </c>
      <c r="B16" s="37">
        <f>SUM(B2:B5)</f>
        <v>0</v>
      </c>
    </row>
    <row r="17" spans="1:23" x14ac:dyDescent="0.35">
      <c r="A17" s="23" t="s">
        <v>86</v>
      </c>
      <c r="B17" s="37">
        <f>SUM(B6:B9)</f>
        <v>0</v>
      </c>
    </row>
    <row r="18" spans="1:23" x14ac:dyDescent="0.35">
      <c r="A18" s="21" t="s">
        <v>87</v>
      </c>
      <c r="B18" s="37">
        <f>SUM(B10:B11)</f>
        <v>0</v>
      </c>
    </row>
    <row r="19" spans="1:23" ht="21" x14ac:dyDescent="0.5">
      <c r="A19" s="24" t="s">
        <v>100</v>
      </c>
      <c r="B19" s="36">
        <f>SUM(B16:B18)</f>
        <v>0</v>
      </c>
    </row>
    <row r="21" spans="1:23" x14ac:dyDescent="0.35">
      <c r="A21" t="s">
        <v>101</v>
      </c>
    </row>
    <row r="22" spans="1:23" x14ac:dyDescent="0.35">
      <c r="A22" t="s">
        <v>102</v>
      </c>
    </row>
    <row r="23" spans="1:23" x14ac:dyDescent="0.35">
      <c r="A23" t="s">
        <v>103</v>
      </c>
    </row>
    <row r="24" spans="1:23" x14ac:dyDescent="0.35">
      <c r="A24" t="s">
        <v>104</v>
      </c>
    </row>
    <row r="25" spans="1:23" ht="15.5" x14ac:dyDescent="0.35">
      <c r="A25" s="38" t="s">
        <v>105</v>
      </c>
      <c r="W25" s="25"/>
    </row>
    <row r="26" spans="1:23" x14ac:dyDescent="0.35">
      <c r="A26" s="3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8"/>
  <sheetViews>
    <sheetView workbookViewId="0">
      <selection activeCell="F9" sqref="F9"/>
    </sheetView>
  </sheetViews>
  <sheetFormatPr defaultRowHeight="14.5" x14ac:dyDescent="0.35"/>
  <cols>
    <col min="1" max="1" width="34" customWidth="1"/>
    <col min="2" max="2" width="11.26953125" customWidth="1"/>
    <col min="3" max="3" width="14.7265625" customWidth="1"/>
  </cols>
  <sheetData>
    <row r="1" spans="1:3" x14ac:dyDescent="0.35">
      <c r="B1" s="20" t="s">
        <v>89</v>
      </c>
      <c r="C1" t="s">
        <v>90</v>
      </c>
    </row>
    <row r="2" spans="1:3" x14ac:dyDescent="0.35">
      <c r="A2" s="27" t="s">
        <v>91</v>
      </c>
      <c r="B2" s="39">
        <f>'Score Calculator - Read Only'!I5</f>
        <v>0</v>
      </c>
      <c r="C2" s="3">
        <v>8.5</v>
      </c>
    </row>
    <row r="3" spans="1:3" x14ac:dyDescent="0.35">
      <c r="A3" s="27" t="s">
        <v>106</v>
      </c>
      <c r="B3" s="39">
        <f>'Score Calculator - Read Only'!S5</f>
        <v>0</v>
      </c>
      <c r="C3" s="3">
        <v>9.1</v>
      </c>
    </row>
    <row r="4" spans="1:3" x14ac:dyDescent="0.35">
      <c r="A4" s="27" t="s">
        <v>93</v>
      </c>
      <c r="B4" s="39">
        <f>'Score Calculator - Read Only'!AC5</f>
        <v>0</v>
      </c>
      <c r="C4" s="3">
        <v>7</v>
      </c>
    </row>
    <row r="5" spans="1:3" x14ac:dyDescent="0.35">
      <c r="A5" s="27" t="s">
        <v>107</v>
      </c>
      <c r="B5" s="39">
        <f>'Score Calculator - Read Only'!AM5</f>
        <v>0</v>
      </c>
      <c r="C5" s="3">
        <v>6.5</v>
      </c>
    </row>
    <row r="6" spans="1:3" x14ac:dyDescent="0.35">
      <c r="A6" s="28" t="s">
        <v>95</v>
      </c>
      <c r="B6" s="39">
        <f>'Score Calculator - Read Only'!I12</f>
        <v>0</v>
      </c>
      <c r="C6" s="3">
        <v>11.4</v>
      </c>
    </row>
    <row r="7" spans="1:3" x14ac:dyDescent="0.35">
      <c r="A7" s="28" t="s">
        <v>108</v>
      </c>
      <c r="B7" s="39">
        <f>'Score Calculator - Read Only'!S12</f>
        <v>0</v>
      </c>
      <c r="C7" s="3">
        <v>11</v>
      </c>
    </row>
    <row r="8" spans="1:3" x14ac:dyDescent="0.35">
      <c r="A8" s="28" t="s">
        <v>97</v>
      </c>
      <c r="B8" s="39">
        <f>'Score Calculator - Read Only'!AC12</f>
        <v>0</v>
      </c>
      <c r="C8" s="40">
        <v>15</v>
      </c>
    </row>
    <row r="9" spans="1:3" x14ac:dyDescent="0.35">
      <c r="A9" s="28" t="s">
        <v>98</v>
      </c>
      <c r="B9" s="39">
        <f>'Score Calculator - Read Only'!AM12</f>
        <v>0</v>
      </c>
      <c r="C9" s="3">
        <v>15</v>
      </c>
    </row>
    <row r="10" spans="1:3" x14ac:dyDescent="0.35">
      <c r="A10" s="29" t="s">
        <v>99</v>
      </c>
      <c r="B10" s="39">
        <f>'Score Calculator - Read Only'!I20</f>
        <v>0</v>
      </c>
      <c r="C10" s="3">
        <v>7</v>
      </c>
    </row>
    <row r="11" spans="1:3" x14ac:dyDescent="0.35">
      <c r="A11" s="29" t="s">
        <v>67</v>
      </c>
      <c r="B11" s="39">
        <f>'Score Calculator - Read Only'!S20</f>
        <v>0</v>
      </c>
      <c r="C11" s="3">
        <v>9.5</v>
      </c>
    </row>
    <row r="18" spans="1:2" x14ac:dyDescent="0.35">
      <c r="B18" s="20"/>
    </row>
    <row r="19" spans="1:2" x14ac:dyDescent="0.35">
      <c r="A19" s="22" t="s">
        <v>85</v>
      </c>
      <c r="B19" s="37">
        <f>SUM(B2:B5)</f>
        <v>0</v>
      </c>
    </row>
    <row r="20" spans="1:2" x14ac:dyDescent="0.35">
      <c r="A20" s="23" t="s">
        <v>86</v>
      </c>
      <c r="B20" s="37">
        <f>SUM(B6:B9)</f>
        <v>0</v>
      </c>
    </row>
    <row r="21" spans="1:2" x14ac:dyDescent="0.35">
      <c r="A21" s="21" t="s">
        <v>87</v>
      </c>
      <c r="B21" s="37">
        <f>SUM(B10:B11)</f>
        <v>0</v>
      </c>
    </row>
    <row r="22" spans="1:2" ht="21" x14ac:dyDescent="0.5">
      <c r="A22" s="24" t="s">
        <v>100</v>
      </c>
      <c r="B22" s="36">
        <f>SUM(B19:B21)</f>
        <v>0</v>
      </c>
    </row>
    <row r="23" spans="1:2" x14ac:dyDescent="0.35">
      <c r="B23" s="20"/>
    </row>
    <row r="24" spans="1:2" x14ac:dyDescent="0.35">
      <c r="A24" t="s">
        <v>101</v>
      </c>
      <c r="B24" s="20"/>
    </row>
    <row r="25" spans="1:2" x14ac:dyDescent="0.35">
      <c r="A25" t="s">
        <v>102</v>
      </c>
      <c r="B25" s="20"/>
    </row>
    <row r="26" spans="1:2" x14ac:dyDescent="0.35">
      <c r="A26" t="s">
        <v>103</v>
      </c>
      <c r="B26" s="20"/>
    </row>
    <row r="27" spans="1:2" x14ac:dyDescent="0.35">
      <c r="A27" t="s">
        <v>104</v>
      </c>
      <c r="B27" s="20"/>
    </row>
    <row r="28" spans="1:2" x14ac:dyDescent="0.35">
      <c r="A28" s="38" t="s">
        <v>105</v>
      </c>
      <c r="B28" s="2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14C38E8737D346ABC5462AE7FF6A37" ma:contentTypeVersion="13" ma:contentTypeDescription="Create a new document." ma:contentTypeScope="" ma:versionID="587ca97e32264f422ea72491f740f89e">
  <xsd:schema xmlns:xsd="http://www.w3.org/2001/XMLSchema" xmlns:xs="http://www.w3.org/2001/XMLSchema" xmlns:p="http://schemas.microsoft.com/office/2006/metadata/properties" xmlns:ns2="ad91f986-7f0e-4ca1-934a-1c759b5e5204" xmlns:ns3="ea71e282-4157-4c50-a205-1cadf4ec14e9" targetNamespace="http://schemas.microsoft.com/office/2006/metadata/properties" ma:root="true" ma:fieldsID="a107e0f4b66a282d675aa9f6fdafdc4b" ns2:_="" ns3:_="">
    <xsd:import namespace="ad91f986-7f0e-4ca1-934a-1c759b5e5204"/>
    <xsd:import namespace="ea71e282-4157-4c50-a205-1cadf4ec14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1f986-7f0e-4ca1-934a-1c759b5e52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71e282-4157-4c50-a205-1cadf4ec14e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12AD9A-7F61-4381-A655-BCCC33A69501}">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d91f986-7f0e-4ca1-934a-1c759b5e5204"/>
    <ds:schemaRef ds:uri="ea71e282-4157-4c50-a205-1cadf4ec14e9"/>
    <ds:schemaRef ds:uri="http://www.w3.org/XML/1998/namespace"/>
  </ds:schemaRefs>
</ds:datastoreItem>
</file>

<file path=customXml/itemProps2.xml><?xml version="1.0" encoding="utf-8"?>
<ds:datastoreItem xmlns:ds="http://schemas.openxmlformats.org/officeDocument/2006/customXml" ds:itemID="{4B0AEE41-F991-4160-A90C-FB62769DFA9B}">
  <ds:schemaRefs>
    <ds:schemaRef ds:uri="http://schemas.microsoft.com/sharepoint/v3/contenttype/forms"/>
  </ds:schemaRefs>
</ds:datastoreItem>
</file>

<file path=customXml/itemProps3.xml><?xml version="1.0" encoding="utf-8"?>
<ds:datastoreItem xmlns:ds="http://schemas.openxmlformats.org/officeDocument/2006/customXml" ds:itemID="{6F288607-EF0E-487F-9B49-319D1875D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1f986-7f0e-4ca1-934a-1c759b5e5204"/>
    <ds:schemaRef ds:uri="ea71e282-4157-4c50-a205-1cadf4ec14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Complete Assessment on This Tab</vt:lpstr>
      <vt:lpstr>Score Calculator - Read Only</vt:lpstr>
      <vt:lpstr>Portal Diagram</vt:lpstr>
      <vt:lpstr>Score system bar chart</vt:lpstr>
    </vt:vector>
  </TitlesOfParts>
  <Manager/>
  <Company>UNC Health Care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Sten, May-Britt</dc:creator>
  <cp:keywords/>
  <dc:description/>
  <cp:lastModifiedBy>Martin, Joy</cp:lastModifiedBy>
  <cp:revision/>
  <dcterms:created xsi:type="dcterms:W3CDTF">2020-05-29T15:42:19Z</dcterms:created>
  <dcterms:modified xsi:type="dcterms:W3CDTF">2025-09-30T03:25:46Z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0x0101000B14C38E8737D346ABC5462AE7FF6A37</vt:lpwstr>
  </property>
</Properties>
</file>